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9.14. 2026년 추석 연휴 문여는 병·의원 및 약국 명단 홍보 요청외6\"/>
    </mc:Choice>
  </mc:AlternateContent>
  <xr:revisionPtr revIDLastSave="0" documentId="13_ncr:1_{AE61B050-AAA1-4914-B1C0-F201D5B83349}" xr6:coauthVersionLast="36" xr6:coauthVersionMax="36" xr10:uidLastSave="{00000000-0000-0000-0000-000000000000}"/>
  <bookViews>
    <workbookView xWindow="32760" yWindow="4500" windowWidth="28905" windowHeight="8370" xr2:uid="{00000000-000D-0000-FFFF-FFFF00000000}"/>
  </bookViews>
  <sheets>
    <sheet name="병의원" sheetId="1" r:id="rId1"/>
    <sheet name="약국" sheetId="3" r:id="rId2"/>
    <sheet name="Sheet1" sheetId="4" r:id="rId3"/>
  </sheets>
  <definedNames>
    <definedName name="_xlnm._FilterDatabase" localSheetId="0" hidden="1">병의원!$A$10:$BH$39</definedName>
    <definedName name="_xlnm.Print_Area" localSheetId="0">병의원!$A$1:$K$46</definedName>
    <definedName name="_xlnm.Print_Titles" localSheetId="0">병의원!#REF!</definedName>
  </definedNames>
  <calcPr calcId="191029"/>
</workbook>
</file>

<file path=xl/calcChain.xml><?xml version="1.0" encoding="utf-8"?>
<calcChain xmlns="http://schemas.openxmlformats.org/spreadsheetml/2006/main">
  <c r="I5" i="3" l="1"/>
  <c r="B4" i="4" l="1"/>
  <c r="C4" i="4"/>
  <c r="D4" i="4"/>
  <c r="A4" i="4"/>
  <c r="H5" i="3" l="1"/>
  <c r="G5" i="3"/>
  <c r="F5" i="3"/>
  <c r="E5" i="3"/>
  <c r="H32" i="1" l="1"/>
  <c r="I32" i="1"/>
  <c r="J32" i="1"/>
  <c r="G32" i="1"/>
  <c r="H34" i="1"/>
  <c r="I34" i="1"/>
  <c r="J34" i="1"/>
  <c r="G34" i="1"/>
  <c r="H38" i="1"/>
  <c r="I38" i="1"/>
  <c r="J38" i="1"/>
  <c r="G38" i="1"/>
  <c r="G10" i="1"/>
  <c r="G8" i="1"/>
  <c r="K5" i="1"/>
  <c r="H8" i="1"/>
  <c r="I8" i="1"/>
  <c r="J8" i="1"/>
  <c r="H10" i="1"/>
  <c r="I10" i="1"/>
  <c r="J10" i="1"/>
  <c r="K45" i="1"/>
  <c r="K34" i="1" l="1"/>
  <c r="K32" i="1"/>
  <c r="K8" i="1"/>
  <c r="J7" i="1"/>
  <c r="J4" i="1" s="1"/>
  <c r="K38" i="1"/>
  <c r="H7" i="1"/>
  <c r="H4" i="1" s="1"/>
  <c r="K4" i="1" s="1"/>
  <c r="I7" i="1"/>
  <c r="I4" i="1" s="1"/>
  <c r="G7" i="1"/>
  <c r="G4" i="1" s="1"/>
  <c r="K10" i="1"/>
  <c r="K7" i="1" l="1"/>
</calcChain>
</file>

<file path=xl/sharedStrings.xml><?xml version="1.0" encoding="utf-8"?>
<sst xmlns="http://schemas.openxmlformats.org/spreadsheetml/2006/main" count="470" uniqueCount="341">
  <si>
    <t xml:space="preserve">명  칭 </t>
    <phoneticPr fontId="2" type="noConversion"/>
  </si>
  <si>
    <t>전화번호</t>
  </si>
  <si>
    <t>소계</t>
    <phoneticPr fontId="2" type="noConversion"/>
  </si>
  <si>
    <t>구분</t>
    <phoneticPr fontId="2" type="noConversion"/>
  </si>
  <si>
    <t>병원</t>
    <phoneticPr fontId="2" type="noConversion"/>
  </si>
  <si>
    <t>의원</t>
    <phoneticPr fontId="2" type="noConversion"/>
  </si>
  <si>
    <t>자치구명 : (도봉구)</t>
    <phoneticPr fontId="2" type="noConversion"/>
  </si>
  <si>
    <t>계</t>
    <phoneticPr fontId="2" type="noConversion"/>
  </si>
  <si>
    <t>당직의료기관</t>
    <phoneticPr fontId="2" type="noConversion"/>
  </si>
  <si>
    <t>공공의료기관</t>
    <phoneticPr fontId="2" type="noConversion"/>
  </si>
  <si>
    <t>도봉구보건소</t>
    <phoneticPr fontId="2" type="noConversion"/>
  </si>
  <si>
    <t>소재지</t>
    <phoneticPr fontId="2" type="noConversion"/>
  </si>
  <si>
    <t>도봉구 방학로3길 117(쌍문동)</t>
    <phoneticPr fontId="2" type="noConversion"/>
  </si>
  <si>
    <t>에이치큐브병원</t>
  </si>
  <si>
    <t>진   료        계   획</t>
    <phoneticPr fontId="2" type="noConversion"/>
  </si>
  <si>
    <t>창동이화약국</t>
  </si>
  <si>
    <t>서울특별시 도봉구 도봉로 604 (창동)</t>
  </si>
  <si>
    <t>서울이지소아청소년과의원</t>
  </si>
  <si>
    <t>02-2091-1500</t>
  </si>
  <si>
    <t>02-902-7589</t>
  </si>
  <si>
    <t>02-991-5583</t>
  </si>
  <si>
    <t>02-904-9045</t>
  </si>
  <si>
    <t>02-904-4507</t>
  </si>
  <si>
    <t>서울특별시 도봉구 도봉로 759, 2, 3층 (도봉동)</t>
  </si>
  <si>
    <t>서울특별시 도봉구 노해로63길 84-3, 2, 3층 (창동)</t>
  </si>
  <si>
    <t>서울특별시 도봉구 도봉로 461, 3층 (쌍문동, 우림빌딩)</t>
  </si>
  <si>
    <t>서울특별시 도봉구 마들로 555, 209호 (창동, 쌍용아파트)</t>
  </si>
  <si>
    <t>하나로약국</t>
  </si>
  <si>
    <t>02-900-2000</t>
  </si>
  <si>
    <t>참약국</t>
  </si>
  <si>
    <t>팜코리아약국</t>
  </si>
  <si>
    <t>서울특별시 도봉구 도봉로 727-1, 3층 (방학동)</t>
  </si>
  <si>
    <t>02-6956-9737</t>
  </si>
  <si>
    <t>정앤최정형외과의원</t>
  </si>
  <si>
    <t>서울특별시 도봉구 도봉로149길 6, 1,2층 (방학동)</t>
  </si>
  <si>
    <t>02-900-9942</t>
  </si>
  <si>
    <t>하늘내과의원</t>
  </si>
  <si>
    <t>연번</t>
    <phoneticPr fontId="2" type="noConversion"/>
  </si>
  <si>
    <t>녹십자약국</t>
  </si>
  <si>
    <t>창동메디컬약국</t>
  </si>
  <si>
    <t>서울특별시 도봉구 우이천로4길 32, 2층 (창동)</t>
  </si>
  <si>
    <t>02-995-6248</t>
  </si>
  <si>
    <t>김병철의원</t>
  </si>
  <si>
    <t>서울특별시 도봉구 노해로65길 14-3 (창동)</t>
  </si>
  <si>
    <t>02-974-7852</t>
  </si>
  <si>
    <t>서울특별시 도봉구 도당로 2 (쌍문동)</t>
  </si>
  <si>
    <t>02-900-1310</t>
  </si>
  <si>
    <t>삼성온아이비인후과의원</t>
  </si>
  <si>
    <t>02-6225-2575</t>
  </si>
  <si>
    <t>서울특별시 도봉구 도봉로 488 (창동)</t>
  </si>
  <si>
    <t>성모가정의학과의원</t>
  </si>
  <si>
    <t>소화연세소아청소년과의원</t>
  </si>
  <si>
    <t>서울특별시 도봉구 노해로 341, 315호 (창동,신원리베르텔)</t>
  </si>
  <si>
    <t>02-908-6014</t>
  </si>
  <si>
    <t>쌍문성모내과의원</t>
  </si>
  <si>
    <t>02-903-0875</t>
  </si>
  <si>
    <t>연세애드미피부과의원</t>
  </si>
  <si>
    <t>서울특별시 도봉구 도봉로 496, 201호 (창동)</t>
  </si>
  <si>
    <t>02-906-1400</t>
  </si>
  <si>
    <t>서울특별시 도봉구 방학로 183, 3층 (방학동, 거구빌딩)</t>
  </si>
  <si>
    <t>02-956-9831</t>
  </si>
  <si>
    <t>차성수의원</t>
  </si>
  <si>
    <t>서울특별시 도봉구 삼양로 582 (쌍문동)</t>
  </si>
  <si>
    <t>서울특별시 도봉구 도봉로 575, 308호 (쌍문동, 삼환프라자)</t>
  </si>
  <si>
    <t>비고</t>
    <phoneticPr fontId="2" type="noConversion"/>
  </si>
  <si>
    <t>도봉태평양약국</t>
  </si>
  <si>
    <t>쌍문마이팜약국</t>
  </si>
  <si>
    <t>아이약국</t>
  </si>
  <si>
    <t>웰빙약국</t>
  </si>
  <si>
    <t>종로세명약국</t>
  </si>
  <si>
    <t>종로프라자약국</t>
  </si>
  <si>
    <t>창동남대문약국</t>
  </si>
  <si>
    <t>창동종로약국</t>
  </si>
  <si>
    <t>하나약국</t>
  </si>
  <si>
    <t>서울특별시 도봉구 마들로13길 61, 씨드큐브 창동 5층 501-3~5호 (창동)</t>
  </si>
  <si>
    <t>서울특별시 도봉구 도봉로 511, 2~4층 (쌍문동)</t>
  </si>
  <si>
    <t>한의원</t>
    <phoneticPr fontId="2" type="noConversion"/>
  </si>
  <si>
    <t>한방병원</t>
    <phoneticPr fontId="2" type="noConversion"/>
  </si>
  <si>
    <t>나진약국</t>
  </si>
  <si>
    <t>뉴메디슨약국</t>
  </si>
  <si>
    <t>뉴지명약국</t>
  </si>
  <si>
    <t>대영약국</t>
  </si>
  <si>
    <t>더튼튼약국</t>
  </si>
  <si>
    <t>드림온누리약국</t>
  </si>
  <si>
    <t>바른약국</t>
  </si>
  <si>
    <t>방학365약국</t>
  </si>
  <si>
    <t>방학약국</t>
  </si>
  <si>
    <t>백세약국</t>
  </si>
  <si>
    <t>상록수온누리약국</t>
  </si>
  <si>
    <t>쌍문약국</t>
  </si>
  <si>
    <t>은혜약국</t>
  </si>
  <si>
    <t>이화태평양약국</t>
  </si>
  <si>
    <t>일충프라자약국</t>
  </si>
  <si>
    <t>진성온누리약국</t>
  </si>
  <si>
    <t>태양당약국</t>
  </si>
  <si>
    <t>태양약국</t>
  </si>
  <si>
    <t>응급의료기관</t>
    <phoneticPr fontId="2" type="noConversion"/>
  </si>
  <si>
    <t>지역센터</t>
    <phoneticPr fontId="2" type="noConversion"/>
  </si>
  <si>
    <t>한일병원</t>
    <phoneticPr fontId="2" type="noConversion"/>
  </si>
  <si>
    <t>901-3114</t>
    <phoneticPr fontId="2" type="noConversion"/>
  </si>
  <si>
    <t>응급진료</t>
    <phoneticPr fontId="2" type="noConversion"/>
  </si>
  <si>
    <t>02-2091-4904</t>
    <phoneticPr fontId="2" type="noConversion"/>
  </si>
  <si>
    <t>치과의원</t>
    <phoneticPr fontId="2" type="noConversion"/>
  </si>
  <si>
    <t>서울특별시 도봉구 우이천로 308(쌍문동)</t>
    <phoneticPr fontId="2" type="noConversion"/>
  </si>
  <si>
    <t>새보은약국</t>
  </si>
  <si>
    <t>고려가정의학과의원</t>
  </si>
  <si>
    <t>유앤아이의원</t>
  </si>
  <si>
    <t>서울특별시 도봉구 마들로11길 51, 4층 (창동)</t>
  </si>
  <si>
    <t>전화번호</t>
    <phoneticPr fontId="2" type="noConversion"/>
  </si>
  <si>
    <t>메디약국</t>
  </si>
  <si>
    <t>메디팜건강약국</t>
  </si>
  <si>
    <t>메디팜큰사랑약국</t>
  </si>
  <si>
    <t>민중약국</t>
  </si>
  <si>
    <t>보화당약국</t>
  </si>
  <si>
    <t>수도약국</t>
  </si>
  <si>
    <t>쌍문상록수약국</t>
  </si>
  <si>
    <t>참고은약국</t>
  </si>
  <si>
    <t>혜민약국</t>
  </si>
  <si>
    <t>후문약국</t>
  </si>
  <si>
    <t>02-993-2082</t>
  </si>
  <si>
    <t>02-999-0105</t>
  </si>
  <si>
    <t>02-999-1514</t>
  </si>
  <si>
    <t>02-906-1800</t>
  </si>
  <si>
    <t>02-903-3891</t>
  </si>
  <si>
    <t>02-2138-0820</t>
  </si>
  <si>
    <t>02-6954-2213</t>
  </si>
  <si>
    <t>02-995-2929</t>
  </si>
  <si>
    <t>02-996-7360</t>
  </si>
  <si>
    <t>02-955-7779</t>
  </si>
  <si>
    <t>02-990-3040</t>
  </si>
  <si>
    <t>070-8886-8802</t>
  </si>
  <si>
    <t>02-902-9696</t>
  </si>
  <si>
    <t>070-4117-1710</t>
  </si>
  <si>
    <t>02-990-8677</t>
  </si>
  <si>
    <t>02-995-6005</t>
  </si>
  <si>
    <t>02-6077-8884</t>
  </si>
  <si>
    <t>02-992-2376</t>
  </si>
  <si>
    <t>02-3493-0664</t>
  </si>
  <si>
    <t>02-955-7017</t>
  </si>
  <si>
    <t>02-903-0903</t>
  </si>
  <si>
    <t>계획</t>
    <phoneticPr fontId="2" type="noConversion"/>
  </si>
  <si>
    <t>서울특별시 도봉구 방학로 223, 101호 (방학동, 사천목씨종친회관)</t>
  </si>
  <si>
    <t>서울특별시 도봉구 우이천로4길 32, 1층 (창동)</t>
  </si>
  <si>
    <t>서울특별시 도봉구 해등로 255, 101동 207호 (쌍문동, 에벤에셀)</t>
  </si>
  <si>
    <t>서울특별시 도봉구 덕릉로 236, 1층 (창동)</t>
  </si>
  <si>
    <t>서울특별시 도봉구 노해로65길 18, 1층 101호 (창동)</t>
  </si>
  <si>
    <t>서울특별시 도봉구 도봉로 487, 1층 (쌍문동)</t>
  </si>
  <si>
    <t>서울특별시 도봉구 덕릉로 235 (창동)</t>
  </si>
  <si>
    <t>서울특별시 도봉구 도봉로 511, 1층 (쌍문동)</t>
  </si>
  <si>
    <t>서울특별시 도봉구 도봉로150길 27, 1층 101-1호 (방학동)</t>
  </si>
  <si>
    <t>서울특별시 도봉구 도봉로 729, 1층, 지층 (방학동)</t>
  </si>
  <si>
    <t>서울특별시 도봉구 삼양로154길 42 (쌍문동)</t>
  </si>
  <si>
    <t>서울특별시 도봉구 도봉로 727, 1층 (방학동)</t>
  </si>
  <si>
    <t>서울특별시 도봉구 도봉로149길 6, 1층 (방학동)</t>
  </si>
  <si>
    <t>서울특별시 도봉구 해등로26길 7 (쌍문동, 우진빌딩 110,116호)</t>
  </si>
  <si>
    <t>서울특별시 도봉구 도봉로 461, 우림빌딩 1층 (쌍문동)</t>
  </si>
  <si>
    <t>서울특별시 도봉구 도봉로 604, 1층 (창동)</t>
  </si>
  <si>
    <t>서울특별시 도봉구 도봉로118길 11 (창동)</t>
  </si>
  <si>
    <t>서울특별시 도봉구 덕릉로 239 (창동)</t>
  </si>
  <si>
    <t>서울특별시 도봉구 도봉로 575, 삼환프라자 103호 (쌍문동)</t>
  </si>
  <si>
    <t>서울특별시 도봉구 노해로65길 14-3, 1층 (창동)</t>
  </si>
  <si>
    <t>서울특별시 도봉구 도봉로 681 (방학동)</t>
  </si>
  <si>
    <t>서울특별시 도봉구 노해로65길 10, 1층 101호 (창동)</t>
  </si>
  <si>
    <t>서울특별시 도봉구 해등로 190, 2층 217호 (쌍문동, 신원주상복합2차아파트)</t>
  </si>
  <si>
    <t>서울특별시 도봉구 마들로13길 61, 씨드큐브 창동 4층 401-9호 (창동)</t>
  </si>
  <si>
    <t>서울특별시 도봉구 노해로 341, 305호 (창동, 창동신원리베르텔)</t>
  </si>
  <si>
    <t>서울특별시 도봉구 도봉로 733, 1층 (도봉동)</t>
  </si>
  <si>
    <t>9.24.(목)</t>
    <phoneticPr fontId="13" type="noConversion"/>
  </si>
  <si>
    <t>9.27.(일)</t>
    <phoneticPr fontId="2" type="noConversion"/>
  </si>
  <si>
    <r>
      <t>2026년 추석 연휴기간 문여는 약국명단</t>
    </r>
    <r>
      <rPr>
        <b/>
        <sz val="16"/>
        <rFont val="굴림"/>
        <family val="3"/>
        <charset val="129"/>
      </rPr>
      <t xml:space="preserve">
</t>
    </r>
    <r>
      <rPr>
        <b/>
        <sz val="16"/>
        <color indexed="10"/>
        <rFont val="굴림"/>
        <family val="3"/>
        <charset val="129"/>
      </rPr>
      <t xml:space="preserve">(※운영 실시하는 약국기관만 기입함. 미실시 기관은 목록에서 제외함.
※ 약국마다 진료하는 날짜가 다름. 반드시 확인해야함.
현 자료는 약국 자체 계획이므로, </t>
    </r>
    <r>
      <rPr>
        <b/>
        <u/>
        <sz val="16"/>
        <color indexed="10"/>
        <rFont val="굴림"/>
        <family val="3"/>
        <charset val="129"/>
      </rPr>
      <t>반드시 방문 당일 약국에 전화 후 방문하셔야합니다.</t>
    </r>
    <r>
      <rPr>
        <b/>
        <sz val="16"/>
        <color indexed="10"/>
        <rFont val="굴림"/>
        <family val="3"/>
        <charset val="129"/>
      </rPr>
      <t>)</t>
    </r>
    <phoneticPr fontId="2" type="noConversion"/>
  </si>
  <si>
    <r>
      <rPr>
        <b/>
        <sz val="22"/>
        <rFont val="굴림"/>
        <family val="3"/>
        <charset val="129"/>
      </rPr>
      <t>2026 추석 연휴 문여는 병,의원 명단</t>
    </r>
    <r>
      <rPr>
        <b/>
        <sz val="14"/>
        <rFont val="굴림"/>
        <family val="3"/>
        <charset val="129"/>
      </rPr>
      <t xml:space="preserve">
</t>
    </r>
    <r>
      <rPr>
        <b/>
        <sz val="14"/>
        <color indexed="10"/>
        <rFont val="굴림"/>
        <family val="3"/>
        <charset val="129"/>
      </rPr>
      <t>(※운영 실시하는 의료기관만 기입함. 미실시 기관은 목록에서 제외함.
※ 의료기관마다 진료하는 날짜가 다름. 반드시 확인해야함.
현 자료는 의료기관 자체 계획이므로, 반드시 방문 당일 의료기관에 전화 후 방문하셔야합니다.)</t>
    </r>
    <phoneticPr fontId="2" type="noConversion"/>
  </si>
  <si>
    <t>신창기독의원</t>
  </si>
  <si>
    <t>서울특별시 도봉구 우이천로4길 42 (창동)</t>
  </si>
  <si>
    <t>02-907-9234</t>
  </si>
  <si>
    <t>쌍문베스트내과의원</t>
  </si>
  <si>
    <t>서울특별시 도봉구 도당로 10, 2층 201,202호 (쌍문동, 쌍문동 LG트윈빌1)</t>
  </si>
  <si>
    <t>02-908-0111</t>
  </si>
  <si>
    <t>서울특별시 도봉구 도봉로 480, 2,3층 (창동)</t>
  </si>
  <si>
    <t>02-993-1112</t>
  </si>
  <si>
    <t>연세아레나내과의원</t>
  </si>
  <si>
    <t>서울특별시 도봉구 마들로11길 51, 3,5층 (창동)</t>
  </si>
  <si>
    <t>02-990-0222</t>
  </si>
  <si>
    <t>유덕기내과의원</t>
  </si>
  <si>
    <t>02-6956-0020</t>
  </si>
  <si>
    <t>최-이비인후과의원</t>
  </si>
  <si>
    <t>3491-9158</t>
  </si>
  <si>
    <t>992-9266</t>
  </si>
  <si>
    <t>서울특별시 도봉구 도봉로129길 26 (쌍문동)</t>
  </si>
  <si>
    <t>904-0403</t>
  </si>
  <si>
    <t>서울특별시 도봉구 도봉로 821, 1층 (도봉동)</t>
  </si>
  <si>
    <t>955-6228</t>
  </si>
  <si>
    <t>서울특별시 도봉구 마들로 551, 상가동 1층 120호 (창동, 쌍용아파트)</t>
  </si>
  <si>
    <t>라파온누리약국</t>
  </si>
  <si>
    <t>서울특별시 도봉구 우이천로4길 42, 1층 (창동)</t>
  </si>
  <si>
    <t>02-995-4998</t>
  </si>
  <si>
    <t>서울특별시 도봉구 방학로 183 (방학동)</t>
  </si>
  <si>
    <t>956-2339</t>
  </si>
  <si>
    <t>907-7582</t>
  </si>
  <si>
    <t>서울특별시 도봉구 도당로15길 12 (방학동)</t>
  </si>
  <si>
    <t>3492-9373</t>
  </si>
  <si>
    <t>서울특별시 도봉구 노해로69길 15 (창동)</t>
  </si>
  <si>
    <t>부부약국</t>
  </si>
  <si>
    <t>서울특별시 도봉구 도봉로181길 46 (도봉동)</t>
  </si>
  <si>
    <t>02-955-5665</t>
  </si>
  <si>
    <t>서울특별시 도봉구 도당로13길 8 (방학동)</t>
  </si>
  <si>
    <t>954-2950</t>
  </si>
  <si>
    <t>990-0600</t>
  </si>
  <si>
    <t>서울특별시 도봉구 도봉로 473-1 (쌍문동)</t>
  </si>
  <si>
    <t>908-5945</t>
  </si>
  <si>
    <t>908-1255</t>
  </si>
  <si>
    <t>서울특별시 도봉구 방학로 176 (방학동)</t>
  </si>
  <si>
    <t>3492-9963</t>
  </si>
  <si>
    <t>02-990-7248</t>
  </si>
  <si>
    <t>02-993-5535</t>
  </si>
  <si>
    <t>서울특별시 도봉구 덕릉로 223 (창동)</t>
  </si>
  <si>
    <t>서울특별시 도봉구 노해로63길 84-3, 1층 1,2,3호 (창동)</t>
  </si>
  <si>
    <t>서울특별시 도봉구 시루봉로15길 36 (방학동)</t>
  </si>
  <si>
    <t>서울특별시 도봉구 도봉로 479 (쌍문동)</t>
  </si>
  <si>
    <t>902-0682</t>
  </si>
  <si>
    <t>서울특별시 도봉구 마들로11길 20, 1층 (창동, 농협창동유통센타)</t>
  </si>
  <si>
    <t>서울특별시 도봉구 마들로 697 (도봉동)</t>
  </si>
  <si>
    <t>954-1504</t>
  </si>
  <si>
    <t>서울특별시 도봉구 도봉로159길 17 (도봉동)</t>
  </si>
  <si>
    <t>954-1653</t>
  </si>
  <si>
    <t>서울특별시 도봉구 도봉로109길 58 (쌍문동)</t>
  </si>
  <si>
    <t>995-8588</t>
  </si>
  <si>
    <t>02-2991-5365</t>
    <phoneticPr fontId="2" type="noConversion"/>
  </si>
  <si>
    <t>02-992-9191</t>
    <phoneticPr fontId="2" type="noConversion"/>
  </si>
  <si>
    <t>02-991-8447</t>
    <phoneticPr fontId="2" type="noConversion"/>
  </si>
  <si>
    <t>02-906-0101</t>
    <phoneticPr fontId="2" type="noConversion"/>
  </si>
  <si>
    <t>09:00~18:00</t>
  </si>
  <si>
    <t>09:00~18:00</t>
    <phoneticPr fontId="2" type="noConversion"/>
  </si>
  <si>
    <t>9.26.(토)</t>
    <phoneticPr fontId="2" type="noConversion"/>
  </si>
  <si>
    <t>9.25.(금)*추석</t>
    <phoneticPr fontId="2" type="noConversion"/>
  </si>
  <si>
    <t>아프로치과의원</t>
    <phoneticPr fontId="2" type="noConversion"/>
  </si>
  <si>
    <t>서울특별시 도봉구 마들로13길 61 씨드큐브창동리테일 5층</t>
    <phoneticPr fontId="2" type="noConversion"/>
  </si>
  <si>
    <t>09:30~14:00</t>
    <phoneticPr fontId="2" type="noConversion"/>
  </si>
  <si>
    <t>10:00~16:00</t>
  </si>
  <si>
    <t>10:00~16:00</t>
    <phoneticPr fontId="2" type="noConversion"/>
  </si>
  <si>
    <t>09:00~13:00</t>
  </si>
  <si>
    <t>09:00~13:00</t>
    <phoneticPr fontId="2" type="noConversion"/>
  </si>
  <si>
    <t>09:00~16:00</t>
  </si>
  <si>
    <t>09:00~16:00</t>
    <phoneticPr fontId="2" type="noConversion"/>
  </si>
  <si>
    <t>인공신장실 운영</t>
    <phoneticPr fontId="2" type="noConversion"/>
  </si>
  <si>
    <t>09:00~20:00</t>
  </si>
  <si>
    <t>09:00~20:00</t>
    <phoneticPr fontId="2" type="noConversion"/>
  </si>
  <si>
    <t>희성한방병원</t>
    <phoneticPr fontId="2" type="noConversion"/>
  </si>
  <si>
    <t>09:00~15:00</t>
    <phoneticPr fontId="2" type="noConversion"/>
  </si>
  <si>
    <t>자향한방병원</t>
    <phoneticPr fontId="2" type="noConversion"/>
  </si>
  <si>
    <t>의성한방병원</t>
    <phoneticPr fontId="2" type="noConversion"/>
  </si>
  <si>
    <t>09:00~17:00</t>
  </si>
  <si>
    <t>09:00~17:00</t>
    <phoneticPr fontId="2" type="noConversion"/>
  </si>
  <si>
    <t>09:00~13:30</t>
    <phoneticPr fontId="2" type="noConversion"/>
  </si>
  <si>
    <t>09:00~14:00</t>
    <phoneticPr fontId="2" type="noConversion"/>
  </si>
  <si>
    <t>조기마감 가능</t>
    <phoneticPr fontId="2" type="noConversion"/>
  </si>
  <si>
    <t>08:30~13:00</t>
    <phoneticPr fontId="2" type="noConversion"/>
  </si>
  <si>
    <t>08:00~13:00</t>
    <phoneticPr fontId="2" type="noConversion"/>
  </si>
  <si>
    <t>12시 접수 마감</t>
    <phoneticPr fontId="2" type="noConversion"/>
  </si>
  <si>
    <t>10:00~14:00</t>
    <phoneticPr fontId="2" type="noConversion"/>
  </si>
  <si>
    <t>14:30 접수마감</t>
    <phoneticPr fontId="2" type="noConversion"/>
  </si>
  <si>
    <t>02-902-3443</t>
    <phoneticPr fontId="2" type="noConversion"/>
  </si>
  <si>
    <t>동의보감한의원</t>
    <phoneticPr fontId="2" type="noConversion"/>
  </si>
  <si>
    <t>도봉경희한의원</t>
    <phoneticPr fontId="2" type="noConversion"/>
  </si>
  <si>
    <t>경희자운한의원</t>
    <phoneticPr fontId="2" type="noConversion"/>
  </si>
  <si>
    <t>경희다시봄한의원</t>
    <phoneticPr fontId="2" type="noConversion"/>
  </si>
  <si>
    <t>서울특별시 도봉구 덕릉로 235</t>
    <phoneticPr fontId="2" type="noConversion"/>
  </si>
  <si>
    <t>02-900-7566</t>
    <phoneticPr fontId="2" type="noConversion"/>
  </si>
  <si>
    <t xml:space="preserve">   02-997-8383</t>
    <phoneticPr fontId="18" type="noConversion"/>
  </si>
  <si>
    <t>02-908-7575</t>
    <phoneticPr fontId="2" type="noConversion"/>
  </si>
  <si>
    <t>02-3491-8282</t>
    <phoneticPr fontId="2" type="noConversion"/>
  </si>
  <si>
    <t>02-6953-0175</t>
    <phoneticPr fontId="2" type="noConversion"/>
  </si>
  <si>
    <t>09:00~16:00</t>
    <phoneticPr fontId="18" type="noConversion"/>
  </si>
  <si>
    <t>09:00~13:00</t>
    <phoneticPr fontId="18" type="noConversion"/>
  </si>
  <si>
    <t>09:00~15:00</t>
    <phoneticPr fontId="18" type="noConversion"/>
  </si>
  <si>
    <t>서울특별시 도봉구 해등로198 2층</t>
    <phoneticPr fontId="2" type="noConversion"/>
  </si>
  <si>
    <t>서울특별시 도봉구 도봉로 873, 302호</t>
    <phoneticPr fontId="2" type="noConversion"/>
  </si>
  <si>
    <r>
      <t>서울특별시 도봉구</t>
    </r>
    <r>
      <rPr>
        <sz val="11"/>
        <color indexed="8"/>
        <rFont val="맑은 고딕"/>
        <family val="3"/>
        <charset val="129"/>
      </rPr>
      <t>노해로63길 79 2층</t>
    </r>
    <phoneticPr fontId="2" type="noConversion"/>
  </si>
  <si>
    <t>부부한의원</t>
    <phoneticPr fontId="18" type="noConversion"/>
  </si>
  <si>
    <t>서울특별시 도봉구 노해로 341 신원리베르텔 3층</t>
    <phoneticPr fontId="2" type="noConversion"/>
  </si>
  <si>
    <t xml:space="preserve">  09.00~16.00</t>
    <phoneticPr fontId="18" type="noConversion"/>
  </si>
  <si>
    <t>08:30~20:30</t>
  </si>
  <si>
    <t>08:30~16:00</t>
  </si>
  <si>
    <t>10:00~18:00</t>
  </si>
  <si>
    <t>09:00~21:00</t>
  </si>
  <si>
    <t>11:00~21:00</t>
  </si>
  <si>
    <t>09:00~21:30</t>
  </si>
  <si>
    <t>14:00~21:30</t>
  </si>
  <si>
    <t>08:00~19:00</t>
    <phoneticPr fontId="18" type="noConversion"/>
  </si>
  <si>
    <t>08:00~19:00</t>
  </si>
  <si>
    <t>08:30~22:00</t>
  </si>
  <si>
    <t>09:00~18:00</t>
    <phoneticPr fontId="18" type="noConversion"/>
  </si>
  <si>
    <t>09:00~20:00</t>
    <phoneticPr fontId="18" type="noConversion"/>
  </si>
  <si>
    <t>10:00~17:00</t>
  </si>
  <si>
    <t>11:00~20:00</t>
  </si>
  <si>
    <t>10:00~22:00</t>
  </si>
  <si>
    <t>17:00~22:00</t>
  </si>
  <si>
    <t>11:00~18:00</t>
    <phoneticPr fontId="18" type="noConversion"/>
  </si>
  <si>
    <t>서울특별시 도봉구 방학로3길 6 1층, 4층</t>
    <phoneticPr fontId="2" type="noConversion"/>
  </si>
  <si>
    <t>02-3491-7775</t>
    <phoneticPr fontId="2" type="noConversion"/>
  </si>
  <si>
    <t>서울특별시 도봉구 덕릉로 215 3-7층</t>
    <phoneticPr fontId="2" type="noConversion"/>
  </si>
  <si>
    <t>02-991-1075</t>
    <phoneticPr fontId="2" type="noConversion"/>
  </si>
  <si>
    <t>서울특별시 도봉구 도봉로152길 26 렉시온프라자 2~4층</t>
    <phoneticPr fontId="2" type="noConversion"/>
  </si>
  <si>
    <t>02-902-7510</t>
    <phoneticPr fontId="2" type="noConversion"/>
  </si>
  <si>
    <t>02-6431-2875</t>
    <phoneticPr fontId="2" type="noConversion"/>
  </si>
  <si>
    <t>22:00~01:00</t>
    <phoneticPr fontId="2" type="noConversion"/>
  </si>
  <si>
    <t>공공심야약국</t>
    <phoneticPr fontId="2" type="noConversion"/>
  </si>
  <si>
    <t>09:00~12:00</t>
    <phoneticPr fontId="2" type="noConversion"/>
  </si>
  <si>
    <t>09:00~19:00</t>
    <phoneticPr fontId="2" type="noConversion"/>
  </si>
  <si>
    <t>10:00~15:00</t>
    <phoneticPr fontId="2" type="noConversion"/>
  </si>
  <si>
    <t>09:00~14:00</t>
    <phoneticPr fontId="2" type="noConversion"/>
  </si>
  <si>
    <t>09:00~21:00</t>
    <phoneticPr fontId="2" type="noConversion"/>
  </si>
  <si>
    <t>09:00~17:00</t>
    <phoneticPr fontId="2" type="noConversion"/>
  </si>
  <si>
    <t>09:00~22:00</t>
    <phoneticPr fontId="2" type="noConversion"/>
  </si>
  <si>
    <t>처방조제 불가, 일반의약품 구입 가능</t>
    <phoneticPr fontId="2" type="noConversion"/>
  </si>
  <si>
    <t>09:00~20:00</t>
    <phoneticPr fontId="2" type="noConversion"/>
  </si>
  <si>
    <t>10:00~19:00</t>
    <phoneticPr fontId="2" type="noConversion"/>
  </si>
  <si>
    <t>09:00~16:00</t>
    <phoneticPr fontId="2" type="noConversion"/>
  </si>
  <si>
    <t>09:00~13:00</t>
    <phoneticPr fontId="2" type="noConversion"/>
  </si>
  <si>
    <t>10:00~18:00</t>
    <phoneticPr fontId="2" type="noConversion"/>
  </si>
  <si>
    <t>08:30~13:00</t>
    <phoneticPr fontId="2" type="noConversion"/>
  </si>
  <si>
    <t>09:00~18:00</t>
    <phoneticPr fontId="2" type="noConversion"/>
  </si>
  <si>
    <t>11:00~18:00</t>
    <phoneticPr fontId="2" type="noConversion"/>
  </si>
  <si>
    <t>10:00~22:00</t>
    <phoneticPr fontId="2" type="noConversion"/>
  </si>
  <si>
    <t>10:00~20:00</t>
    <phoneticPr fontId="2" type="noConversion"/>
  </si>
  <si>
    <t>09:30~16:00</t>
    <phoneticPr fontId="2" type="noConversion"/>
  </si>
  <si>
    <t>해맑은동의보감한의원</t>
    <phoneticPr fontId="2" type="noConversion"/>
  </si>
  <si>
    <t>서울특별시 도봉구 도당로 19길 59</t>
    <phoneticPr fontId="2" type="noConversion"/>
  </si>
  <si>
    <t>09:00~13:00</t>
    <phoneticPr fontId="2" type="noConversion"/>
  </si>
  <si>
    <t>밝은삼성안과의원</t>
    <phoneticPr fontId="2" type="noConversion"/>
  </si>
  <si>
    <t>백은경내과의원</t>
    <phoneticPr fontId="2" type="noConversion"/>
  </si>
  <si>
    <t>삼성척재활의학과의원</t>
    <phoneticPr fontId="2" type="noConversion"/>
  </si>
  <si>
    <t>08:30~13:00</t>
    <phoneticPr fontId="2" type="noConversion"/>
  </si>
  <si>
    <t>쌍문성모튼튼의원</t>
    <phoneticPr fontId="2" type="noConversion"/>
  </si>
  <si>
    <t>10:00~16:00</t>
    <phoneticPr fontId="2" type="noConversion"/>
  </si>
  <si>
    <t>09:00~14:00</t>
    <phoneticPr fontId="2" type="noConversion"/>
  </si>
  <si>
    <t>09 00 ~14:00</t>
    <phoneticPr fontId="2" type="noConversion"/>
  </si>
  <si>
    <t>09 00~14:00</t>
    <phoneticPr fontId="2" type="noConversion"/>
  </si>
  <si>
    <t>10:00~14:00</t>
    <phoneticPr fontId="2" type="noConversion"/>
  </si>
  <si>
    <t>02-955-8822</t>
    <phoneticPr fontId="2" type="noConversion"/>
  </si>
  <si>
    <t>08:00~16:00</t>
    <phoneticPr fontId="2" type="noConversion"/>
  </si>
  <si>
    <t>02-3492-0075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</si>
</sst>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0"/>
      <name val="돋움체"/>
      <family val="3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10"/>
      <color indexed="0"/>
      <name val="Arial"/>
      <family val="2"/>
    </font>
    <font>
      <sz val="9"/>
      <name val="굴림"/>
      <family val="3"/>
      <charset val="129"/>
    </font>
    <font>
      <b/>
      <sz val="22"/>
      <name val="굴림"/>
      <family val="3"/>
      <charset val="129"/>
    </font>
    <font>
      <b/>
      <sz val="14"/>
      <name val="굴림"/>
      <family val="3"/>
      <charset val="129"/>
    </font>
    <font>
      <sz val="8"/>
      <name val="맑은 고딕"/>
      <family val="3"/>
      <charset val="129"/>
    </font>
    <font>
      <b/>
      <sz val="16"/>
      <name val="굴림"/>
      <family val="3"/>
      <charset val="129"/>
    </font>
    <font>
      <b/>
      <sz val="14"/>
      <color indexed="10"/>
      <name val="굴림"/>
      <family val="3"/>
      <charset val="129"/>
    </font>
    <font>
      <b/>
      <sz val="16"/>
      <color indexed="10"/>
      <name val="굴림"/>
      <family val="3"/>
      <charset val="129"/>
    </font>
    <font>
      <b/>
      <u/>
      <sz val="16"/>
      <color indexed="10"/>
      <name val="굴림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color theme="1"/>
      <name val="굴림"/>
      <family val="3"/>
      <charset val="129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color rgb="FF00000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9" fillId="0" borderId="0"/>
    <xf numFmtId="0" fontId="6" fillId="0" borderId="0"/>
  </cellStyleXfs>
  <cellXfs count="138">
    <xf numFmtId="0" fontId="0" fillId="0" borderId="0" xfId="0"/>
    <xf numFmtId="0" fontId="3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7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4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shrinkToFit="1"/>
    </xf>
    <xf numFmtId="0" fontId="8" fillId="3" borderId="0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 shrinkToFit="1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6" borderId="0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left" vertical="center"/>
    </xf>
    <xf numFmtId="0" fontId="27" fillId="7" borderId="1" xfId="0" applyNumberFormat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left" vertical="center"/>
    </xf>
    <xf numFmtId="0" fontId="28" fillId="8" borderId="1" xfId="0" applyNumberFormat="1" applyFont="1" applyFill="1" applyBorder="1" applyAlignment="1">
      <alignment horizontal="center" vertical="center"/>
    </xf>
    <xf numFmtId="0" fontId="24" fillId="8" borderId="1" xfId="0" applyNumberFormat="1" applyFont="1" applyFill="1" applyBorder="1" applyAlignment="1">
      <alignment horizontal="center" vertical="center"/>
    </xf>
    <xf numFmtId="0" fontId="24" fillId="8" borderId="1" xfId="0" applyNumberFormat="1" applyFont="1" applyFill="1" applyBorder="1" applyAlignment="1">
      <alignment horizontal="left" vertical="center"/>
    </xf>
    <xf numFmtId="0" fontId="24" fillId="8" borderId="1" xfId="0" applyNumberFormat="1" applyFont="1" applyFill="1" applyBorder="1" applyAlignment="1">
      <alignment horizontal="left" vertical="center" wrapText="1"/>
    </xf>
    <xf numFmtId="0" fontId="24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left" vertical="center"/>
    </xf>
    <xf numFmtId="0" fontId="28" fillId="9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vertical="center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 wrapText="1" shrinkToFit="1"/>
    </xf>
    <xf numFmtId="0" fontId="24" fillId="6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left" vertical="center" shrinkToFit="1"/>
    </xf>
    <xf numFmtId="0" fontId="24" fillId="6" borderId="1" xfId="0" applyFont="1" applyFill="1" applyBorder="1" applyAlignment="1">
      <alignment horizontal="left" vertical="center" wrapText="1"/>
    </xf>
    <xf numFmtId="0" fontId="28" fillId="6" borderId="1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21" fillId="0" borderId="7" xfId="0" applyNumberFormat="1" applyFont="1" applyFill="1" applyBorder="1" applyAlignment="1" applyProtection="1">
      <alignment horizontal="center" vertical="center"/>
    </xf>
    <xf numFmtId="0" fontId="20" fillId="6" borderId="1" xfId="0" applyFont="1" applyFill="1" applyBorder="1" applyAlignment="1">
      <alignment horizontal="center" vertical="center" wrapText="1" shrinkToFit="1"/>
    </xf>
    <xf numFmtId="0" fontId="20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left" vertical="center" shrinkToFit="1"/>
    </xf>
    <xf numFmtId="0" fontId="20" fillId="6" borderId="1" xfId="0" applyFont="1" applyFill="1" applyBorder="1" applyAlignment="1">
      <alignment horizontal="left" vertical="center" wrapText="1"/>
    </xf>
    <xf numFmtId="0" fontId="22" fillId="6" borderId="1" xfId="0" applyNumberFormat="1" applyFont="1" applyFill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 wrapText="1"/>
    </xf>
    <xf numFmtId="0" fontId="30" fillId="0" borderId="8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27" fillId="7" borderId="10" xfId="0" applyNumberFormat="1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2" fillId="10" borderId="1" xfId="6" applyNumberFormat="1" applyFont="1" applyFill="1" applyBorder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left" vertical="center"/>
    </xf>
    <xf numFmtId="0" fontId="24" fillId="5" borderId="10" xfId="0" applyFont="1" applyFill="1" applyBorder="1" applyAlignment="1">
      <alignment horizontal="left" vertical="center" wrapText="1"/>
    </xf>
    <xf numFmtId="0" fontId="24" fillId="5" borderId="10" xfId="0" applyFont="1" applyFill="1" applyBorder="1" applyAlignment="1">
      <alignment horizontal="center" vertical="center"/>
    </xf>
    <xf numFmtId="0" fontId="20" fillId="5" borderId="10" xfId="0" applyNumberFormat="1" applyFont="1" applyFill="1" applyBorder="1" applyAlignment="1" applyProtection="1">
      <alignment horizontal="center" vertical="center"/>
    </xf>
    <xf numFmtId="0" fontId="24" fillId="0" borderId="1" xfId="0" applyFont="1" applyBorder="1" applyAlignment="1">
      <alignment vertical="center"/>
    </xf>
    <xf numFmtId="0" fontId="0" fillId="0" borderId="12" xfId="0" applyBorder="1" applyAlignment="1"/>
    <xf numFmtId="0" fontId="0" fillId="0" borderId="0" xfId="0" applyBorder="1" applyAlignment="1"/>
    <xf numFmtId="0" fontId="20" fillId="3" borderId="1" xfId="0" applyFont="1" applyFill="1" applyBorder="1" applyAlignment="1">
      <alignment horizontal="center" vertical="center" shrinkToFit="1"/>
    </xf>
    <xf numFmtId="0" fontId="33" fillId="10" borderId="1" xfId="6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/>
    </xf>
    <xf numFmtId="0" fontId="34" fillId="9" borderId="13" xfId="0" applyFont="1" applyFill="1" applyBorder="1" applyAlignment="1">
      <alignment horizontal="center" vertical="center"/>
    </xf>
    <xf numFmtId="0" fontId="35" fillId="12" borderId="13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1" xfId="0" applyFont="1" applyFill="1" applyBorder="1"/>
    <xf numFmtId="0" fontId="0" fillId="0" borderId="1" xfId="0" applyBorder="1"/>
    <xf numFmtId="0" fontId="24" fillId="0" borderId="15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vertical="center"/>
    </xf>
    <xf numFmtId="0" fontId="24" fillId="0" borderId="10" xfId="0" applyFont="1" applyBorder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20" fontId="24" fillId="5" borderId="1" xfId="0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20" fontId="23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0" xfId="0" applyFont="1" applyBorder="1" applyAlignment="1">
      <alignment horizontal="left" vertical="center"/>
    </xf>
    <xf numFmtId="0" fontId="20" fillId="6" borderId="1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40" fillId="8" borderId="4" xfId="0" applyNumberFormat="1" applyFont="1" applyFill="1" applyBorder="1" applyAlignment="1">
      <alignment horizontal="center" vertical="center" wrapText="1"/>
    </xf>
    <xf numFmtId="0" fontId="40" fillId="8" borderId="1" xfId="0" applyNumberFormat="1" applyFont="1" applyFill="1" applyBorder="1" applyAlignment="1">
      <alignment horizontal="center" vertical="center" wrapText="1"/>
    </xf>
    <xf numFmtId="0" fontId="24" fillId="9" borderId="4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1" xfId="6" applyNumberFormat="1" applyFont="1" applyFill="1" applyBorder="1" applyAlignment="1">
      <alignment horizontal="left" vertical="center" wrapText="1"/>
    </xf>
    <xf numFmtId="0" fontId="4" fillId="13" borderId="5" xfId="6" applyNumberFormat="1" applyFont="1" applyFill="1" applyBorder="1" applyAlignment="1">
      <alignment horizontal="center" vertical="center" wrapText="1"/>
    </xf>
    <xf numFmtId="0" fontId="4" fillId="13" borderId="1" xfId="6" applyNumberFormat="1" applyFont="1" applyFill="1" applyBorder="1" applyAlignment="1">
      <alignment horizontal="center" vertical="center" wrapText="1"/>
    </xf>
    <xf numFmtId="0" fontId="27" fillId="7" borderId="4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41" fillId="13" borderId="1" xfId="6" applyNumberFormat="1" applyFont="1" applyFill="1" applyBorder="1" applyAlignment="1">
      <alignment horizontal="center" vertical="center" wrapText="1"/>
    </xf>
    <xf numFmtId="0" fontId="12" fillId="14" borderId="13" xfId="0" applyFont="1" applyFill="1" applyBorder="1" applyAlignment="1">
      <alignment horizontal="center" vertical="center"/>
    </xf>
    <xf numFmtId="0" fontId="41" fillId="2" borderId="1" xfId="0" applyNumberFormat="1" applyFont="1" applyFill="1" applyBorder="1" applyAlignment="1">
      <alignment horizontal="center" vertical="center" wrapText="1"/>
    </xf>
  </cellXfs>
  <cellStyles count="7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00000000-0005-0000-0000-000003000000}"/>
    <cellStyle name="표준 5" xfId="4" xr:uid="{00000000-0005-0000-0000-000004000000}"/>
    <cellStyle name="표준 6" xfId="5" xr:uid="{00000000-0005-0000-0000-000005000000}"/>
    <cellStyle name="표준_Sheet1_Sheet3_1" xfId="6" xr:uid="{00000000-0005-0000-0000-000006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46"/>
  <sheetViews>
    <sheetView tabSelected="1" view="pageBreakPreview" zoomScale="85" zoomScaleNormal="120" zoomScaleSheetLayoutView="85" workbookViewId="0">
      <pane ySplit="8" topLeftCell="A9" activePane="bottomLeft" state="frozen"/>
      <selection pane="bottomLeft" activeCell="D14" sqref="D14"/>
    </sheetView>
  </sheetViews>
  <sheetFormatPr defaultRowHeight="53.25" customHeight="1" x14ac:dyDescent="0.15"/>
  <cols>
    <col min="1" max="1" width="3.77734375" style="13" customWidth="1"/>
    <col min="2" max="2" width="11.44140625" style="10" bestFit="1" customWidth="1"/>
    <col min="3" max="3" width="6.44140625" style="9" customWidth="1"/>
    <col min="4" max="4" width="24.6640625" style="15" customWidth="1"/>
    <col min="5" max="5" width="60.21875" style="14" customWidth="1"/>
    <col min="6" max="6" width="13.5546875" style="10" customWidth="1"/>
    <col min="7" max="10" width="11.77734375" style="10" customWidth="1"/>
    <col min="11" max="11" width="28.21875" style="78" customWidth="1"/>
    <col min="12" max="60" width="8.88671875" style="10"/>
    <col min="61" max="16384" width="8.88671875" style="7"/>
  </cols>
  <sheetData>
    <row r="1" spans="1:60" s="1" customFormat="1" ht="123" customHeight="1" x14ac:dyDescent="0.15">
      <c r="A1" s="119" t="s">
        <v>170</v>
      </c>
      <c r="B1" s="120"/>
      <c r="C1" s="120"/>
      <c r="D1" s="120"/>
      <c r="E1" s="120"/>
      <c r="F1" s="120"/>
      <c r="G1" s="120"/>
      <c r="H1" s="120"/>
      <c r="I1" s="120"/>
      <c r="J1" s="120"/>
      <c r="K1" s="12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</row>
    <row r="2" spans="1:60" s="1" customFormat="1" ht="20.100000000000001" customHeight="1" x14ac:dyDescent="0.15">
      <c r="A2" s="126" t="s">
        <v>3</v>
      </c>
      <c r="B2" s="127"/>
      <c r="C2" s="127"/>
      <c r="D2" s="128" t="s">
        <v>0</v>
      </c>
      <c r="E2" s="128" t="s">
        <v>11</v>
      </c>
      <c r="F2" s="129" t="s">
        <v>1</v>
      </c>
      <c r="G2" s="130" t="s">
        <v>14</v>
      </c>
      <c r="H2" s="130"/>
      <c r="I2" s="130"/>
      <c r="J2" s="130"/>
      <c r="K2" s="130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</row>
    <row r="3" spans="1:60" s="1" customFormat="1" ht="20.100000000000001" customHeight="1" x14ac:dyDescent="0.15">
      <c r="A3" s="126"/>
      <c r="B3" s="127"/>
      <c r="C3" s="127"/>
      <c r="D3" s="128"/>
      <c r="E3" s="128"/>
      <c r="F3" s="129"/>
      <c r="G3" s="82" t="s">
        <v>167</v>
      </c>
      <c r="H3" s="82" t="s">
        <v>233</v>
      </c>
      <c r="I3" s="82" t="s">
        <v>232</v>
      </c>
      <c r="J3" s="82" t="s">
        <v>168</v>
      </c>
      <c r="K3" s="81" t="s">
        <v>64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</row>
    <row r="4" spans="1:60" s="1" customFormat="1" ht="20.100000000000001" customHeight="1" x14ac:dyDescent="0.15">
      <c r="A4" s="131" t="s">
        <v>7</v>
      </c>
      <c r="B4" s="132"/>
      <c r="C4" s="132"/>
      <c r="D4" s="26"/>
      <c r="E4" s="26"/>
      <c r="F4" s="27"/>
      <c r="G4" s="79">
        <f>G5+G7+G45</f>
        <v>26</v>
      </c>
      <c r="H4" s="79">
        <f>H5+H7+H45</f>
        <v>8</v>
      </c>
      <c r="I4" s="79">
        <f>I5+I7+I45</f>
        <v>19</v>
      </c>
      <c r="J4" s="79">
        <f>J5+J7+J45</f>
        <v>18</v>
      </c>
      <c r="K4" s="80">
        <f>SUM(G4:J4)</f>
        <v>71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</row>
    <row r="5" spans="1:60" s="1" customFormat="1" ht="20.100000000000001" customHeight="1" x14ac:dyDescent="0.15">
      <c r="A5" s="122" t="s">
        <v>96</v>
      </c>
      <c r="B5" s="123" t="s">
        <v>97</v>
      </c>
      <c r="C5" s="28" t="s">
        <v>2</v>
      </c>
      <c r="D5" s="29"/>
      <c r="E5" s="29"/>
      <c r="F5" s="30"/>
      <c r="G5" s="30">
        <v>1</v>
      </c>
      <c r="H5" s="30">
        <v>1</v>
      </c>
      <c r="I5" s="30">
        <v>1</v>
      </c>
      <c r="J5" s="30">
        <v>1</v>
      </c>
      <c r="K5" s="80">
        <f>SUM(G5:J5)</f>
        <v>4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</row>
    <row r="6" spans="1:60" s="35" customFormat="1" ht="20.100000000000001" customHeight="1" x14ac:dyDescent="0.15">
      <c r="A6" s="122"/>
      <c r="B6" s="123"/>
      <c r="C6" s="31">
        <v>1</v>
      </c>
      <c r="D6" s="32" t="s">
        <v>98</v>
      </c>
      <c r="E6" s="33" t="s">
        <v>103</v>
      </c>
      <c r="F6" s="31" t="s">
        <v>99</v>
      </c>
      <c r="G6" s="34" t="s">
        <v>100</v>
      </c>
      <c r="H6" s="34" t="s">
        <v>100</v>
      </c>
      <c r="I6" s="34" t="s">
        <v>100</v>
      </c>
      <c r="J6" s="34" t="s">
        <v>100</v>
      </c>
      <c r="K6" s="8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s="1" customFormat="1" ht="20.100000000000001" customHeight="1" x14ac:dyDescent="0.15">
      <c r="A7" s="124" t="s">
        <v>7</v>
      </c>
      <c r="B7" s="125"/>
      <c r="C7" s="125"/>
      <c r="D7" s="48"/>
      <c r="E7" s="48"/>
      <c r="F7" s="49"/>
      <c r="G7" s="49">
        <f>G8+G10+G32+G34+G38</f>
        <v>25</v>
      </c>
      <c r="H7" s="49">
        <f>H8+H10+H32+H34+H38</f>
        <v>6</v>
      </c>
      <c r="I7" s="49">
        <f>I8+I10+I32+I34+I38</f>
        <v>18</v>
      </c>
      <c r="J7" s="49">
        <f>J8+J10+J32+J34+J38</f>
        <v>17</v>
      </c>
      <c r="K7" s="76">
        <f>SUM(G7:J7)</f>
        <v>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</row>
    <row r="8" spans="1:60" s="2" customFormat="1" ht="23.25" customHeight="1" x14ac:dyDescent="0.15">
      <c r="A8" s="41" t="s">
        <v>8</v>
      </c>
      <c r="B8" s="42" t="s">
        <v>4</v>
      </c>
      <c r="C8" s="43" t="s">
        <v>2</v>
      </c>
      <c r="D8" s="44"/>
      <c r="E8" s="45"/>
      <c r="F8" s="8"/>
      <c r="G8" s="8">
        <f>COUNTA(G9:G9)</f>
        <v>1</v>
      </c>
      <c r="H8" s="8">
        <f>COUNTA(H9:H9)</f>
        <v>0</v>
      </c>
      <c r="I8" s="8">
        <f>COUNTA(I9:I9)</f>
        <v>1</v>
      </c>
      <c r="J8" s="8">
        <f>COUNTA(J9:J9)</f>
        <v>0</v>
      </c>
      <c r="K8" s="76">
        <f>SUM(G8:J8)</f>
        <v>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</row>
    <row r="9" spans="1:60" s="23" customFormat="1" ht="20.100000000000001" customHeight="1" x14ac:dyDescent="0.15">
      <c r="A9" s="41"/>
      <c r="B9" s="50"/>
      <c r="C9" s="51">
        <v>1</v>
      </c>
      <c r="D9" s="52" t="s">
        <v>13</v>
      </c>
      <c r="E9" s="52" t="s">
        <v>16</v>
      </c>
      <c r="F9" s="53" t="s">
        <v>28</v>
      </c>
      <c r="G9" s="54" t="s">
        <v>240</v>
      </c>
      <c r="H9" s="54"/>
      <c r="I9" s="54" t="s">
        <v>240</v>
      </c>
      <c r="J9" s="54"/>
      <c r="K9" s="55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</row>
    <row r="10" spans="1:60" s="25" customFormat="1" ht="20.100000000000001" customHeight="1" x14ac:dyDescent="0.15">
      <c r="A10" s="41"/>
      <c r="B10" s="56" t="s">
        <v>5</v>
      </c>
      <c r="C10" s="57" t="s">
        <v>2</v>
      </c>
      <c r="D10" s="58"/>
      <c r="E10" s="59"/>
      <c r="F10" s="60"/>
      <c r="G10" s="60">
        <f>COUNTA(G11:G31)</f>
        <v>17</v>
      </c>
      <c r="H10" s="60">
        <f>COUNTA(H11:H31)</f>
        <v>4</v>
      </c>
      <c r="I10" s="60">
        <f>COUNTA(I11:I31)</f>
        <v>11</v>
      </c>
      <c r="J10" s="60">
        <f>COUNTA(J11:J31)</f>
        <v>10</v>
      </c>
      <c r="K10" s="76">
        <f>SUM(G10:J10)</f>
        <v>42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</row>
    <row r="11" spans="1:60" s="37" customFormat="1" ht="20.100000000000001" customHeight="1" x14ac:dyDescent="0.15">
      <c r="A11" s="61"/>
      <c r="B11" s="62"/>
      <c r="C11" s="63">
        <v>1</v>
      </c>
      <c r="D11" s="53" t="s">
        <v>105</v>
      </c>
      <c r="E11" s="90" t="s">
        <v>40</v>
      </c>
      <c r="F11" s="90" t="s">
        <v>41</v>
      </c>
      <c r="G11" s="54"/>
      <c r="H11" s="54"/>
      <c r="I11" s="54" t="s">
        <v>252</v>
      </c>
      <c r="J11" s="54"/>
      <c r="K11" s="64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</row>
    <row r="12" spans="1:60" s="37" customFormat="1" ht="20.100000000000001" customHeight="1" x14ac:dyDescent="0.15">
      <c r="A12" s="61"/>
      <c r="B12" s="62"/>
      <c r="C12" s="63">
        <v>2</v>
      </c>
      <c r="D12" s="53" t="s">
        <v>42</v>
      </c>
      <c r="E12" s="90" t="s">
        <v>43</v>
      </c>
      <c r="F12" s="90" t="s">
        <v>44</v>
      </c>
      <c r="G12" s="84" t="s">
        <v>240</v>
      </c>
      <c r="H12" s="84"/>
      <c r="I12" s="84"/>
      <c r="J12" s="84"/>
      <c r="K12" s="64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</row>
    <row r="13" spans="1:60" s="37" customFormat="1" ht="20.100000000000001" customHeight="1" x14ac:dyDescent="0.15">
      <c r="A13" s="61"/>
      <c r="B13" s="62"/>
      <c r="C13" s="63">
        <v>3</v>
      </c>
      <c r="D13" s="53" t="s">
        <v>328</v>
      </c>
      <c r="E13" s="90" t="s">
        <v>45</v>
      </c>
      <c r="F13" s="90" t="s">
        <v>46</v>
      </c>
      <c r="G13" s="54"/>
      <c r="H13" s="54"/>
      <c r="I13" s="54"/>
      <c r="J13" s="54" t="s">
        <v>253</v>
      </c>
      <c r="K13" s="64" t="s">
        <v>254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</row>
    <row r="14" spans="1:60" s="37" customFormat="1" ht="20.100000000000001" customHeight="1" x14ac:dyDescent="0.15">
      <c r="A14" s="61"/>
      <c r="B14" s="62"/>
      <c r="C14" s="63">
        <v>4</v>
      </c>
      <c r="D14" s="53" t="s">
        <v>329</v>
      </c>
      <c r="E14" s="90" t="s">
        <v>31</v>
      </c>
      <c r="F14" s="90" t="s">
        <v>32</v>
      </c>
      <c r="G14" s="54" t="s">
        <v>240</v>
      </c>
      <c r="H14" s="54"/>
      <c r="I14" s="54" t="s">
        <v>240</v>
      </c>
      <c r="J14" s="54" t="s">
        <v>240</v>
      </c>
      <c r="K14" s="64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</row>
    <row r="15" spans="1:60" s="37" customFormat="1" ht="20.100000000000001" customHeight="1" x14ac:dyDescent="0.15">
      <c r="A15" s="61"/>
      <c r="B15" s="62"/>
      <c r="C15" s="63">
        <v>5</v>
      </c>
      <c r="D15" s="53" t="s">
        <v>47</v>
      </c>
      <c r="E15" s="90" t="s">
        <v>74</v>
      </c>
      <c r="F15" s="90" t="s">
        <v>48</v>
      </c>
      <c r="G15" s="54" t="s">
        <v>255</v>
      </c>
      <c r="H15" s="54"/>
      <c r="I15" s="54" t="s">
        <v>255</v>
      </c>
      <c r="J15" s="54" t="s">
        <v>255</v>
      </c>
      <c r="K15" s="64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</row>
    <row r="16" spans="1:60" s="37" customFormat="1" ht="20.100000000000001" customHeight="1" x14ac:dyDescent="0.15">
      <c r="A16" s="61"/>
      <c r="B16" s="62"/>
      <c r="C16" s="63">
        <v>6</v>
      </c>
      <c r="D16" s="53" t="s">
        <v>330</v>
      </c>
      <c r="E16" s="90" t="s">
        <v>24</v>
      </c>
      <c r="F16" s="90" t="s">
        <v>19</v>
      </c>
      <c r="G16" s="54" t="s">
        <v>245</v>
      </c>
      <c r="H16" s="54"/>
      <c r="I16" s="54"/>
      <c r="J16" s="54"/>
      <c r="K16" s="64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</row>
    <row r="17" spans="1:60" s="37" customFormat="1" ht="20.100000000000001" customHeight="1" x14ac:dyDescent="0.15">
      <c r="A17" s="61"/>
      <c r="B17" s="62"/>
      <c r="C17" s="63">
        <v>7</v>
      </c>
      <c r="D17" s="53" t="s">
        <v>17</v>
      </c>
      <c r="E17" s="90" t="s">
        <v>25</v>
      </c>
      <c r="F17" s="90" t="s">
        <v>20</v>
      </c>
      <c r="G17" s="54" t="s">
        <v>240</v>
      </c>
      <c r="H17" s="54"/>
      <c r="I17" s="54" t="s">
        <v>240</v>
      </c>
      <c r="J17" s="54" t="s">
        <v>240</v>
      </c>
      <c r="K17" s="64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</row>
    <row r="18" spans="1:60" s="37" customFormat="1" ht="20.100000000000001" customHeight="1" x14ac:dyDescent="0.15">
      <c r="A18" s="61"/>
      <c r="B18" s="62"/>
      <c r="C18" s="63">
        <v>8</v>
      </c>
      <c r="D18" s="53" t="s">
        <v>50</v>
      </c>
      <c r="E18" s="90" t="s">
        <v>26</v>
      </c>
      <c r="F18" s="90" t="s">
        <v>21</v>
      </c>
      <c r="G18" s="54" t="s">
        <v>258</v>
      </c>
      <c r="H18" s="54"/>
      <c r="I18" s="54"/>
      <c r="J18" s="54"/>
      <c r="K18" s="64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</row>
    <row r="19" spans="1:60" s="37" customFormat="1" ht="20.100000000000001" customHeight="1" x14ac:dyDescent="0.15">
      <c r="A19" s="61"/>
      <c r="B19" s="62"/>
      <c r="C19" s="63">
        <v>9</v>
      </c>
      <c r="D19" s="53" t="s">
        <v>51</v>
      </c>
      <c r="E19" s="90" t="s">
        <v>52</v>
      </c>
      <c r="F19" s="90" t="s">
        <v>53</v>
      </c>
      <c r="G19" s="54" t="s">
        <v>240</v>
      </c>
      <c r="H19" s="54"/>
      <c r="I19" s="54"/>
      <c r="J19" s="54" t="s">
        <v>240</v>
      </c>
      <c r="K19" s="64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</row>
    <row r="20" spans="1:60" s="37" customFormat="1" ht="20.100000000000001" customHeight="1" x14ac:dyDescent="0.15">
      <c r="A20" s="61"/>
      <c r="B20" s="62"/>
      <c r="C20" s="63">
        <v>10</v>
      </c>
      <c r="D20" s="53" t="s">
        <v>171</v>
      </c>
      <c r="E20" s="90" t="s">
        <v>172</v>
      </c>
      <c r="F20" s="90" t="s">
        <v>173</v>
      </c>
      <c r="G20" s="54" t="s">
        <v>231</v>
      </c>
      <c r="H20" s="54" t="s">
        <v>231</v>
      </c>
      <c r="I20" s="54"/>
      <c r="J20" s="54" t="s">
        <v>231</v>
      </c>
      <c r="K20" s="64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</row>
    <row r="21" spans="1:60" s="37" customFormat="1" ht="20.100000000000001" customHeight="1" x14ac:dyDescent="0.15">
      <c r="A21" s="61"/>
      <c r="B21" s="62"/>
      <c r="C21" s="63">
        <v>11</v>
      </c>
      <c r="D21" s="53" t="s">
        <v>174</v>
      </c>
      <c r="E21" s="114" t="s">
        <v>175</v>
      </c>
      <c r="F21" s="114" t="s">
        <v>176</v>
      </c>
      <c r="G21" s="54" t="s">
        <v>255</v>
      </c>
      <c r="H21" s="54"/>
      <c r="I21" s="54"/>
      <c r="J21" s="54" t="s">
        <v>331</v>
      </c>
      <c r="K21" s="64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0" s="37" customFormat="1" ht="20.100000000000001" customHeight="1" x14ac:dyDescent="0.15">
      <c r="A22" s="61"/>
      <c r="B22" s="62"/>
      <c r="C22" s="63">
        <v>12</v>
      </c>
      <c r="D22" s="53" t="s">
        <v>54</v>
      </c>
      <c r="E22" s="114" t="s">
        <v>75</v>
      </c>
      <c r="F22" s="114" t="s">
        <v>55</v>
      </c>
      <c r="G22" s="54"/>
      <c r="H22" s="54"/>
      <c r="I22" s="54" t="s">
        <v>256</v>
      </c>
      <c r="J22" s="54"/>
      <c r="K22" s="64" t="s">
        <v>257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</row>
    <row r="23" spans="1:60" s="37" customFormat="1" ht="20.100000000000001" customHeight="1" x14ac:dyDescent="0.15">
      <c r="A23" s="61"/>
      <c r="B23" s="62"/>
      <c r="C23" s="63">
        <v>13</v>
      </c>
      <c r="D23" s="53" t="s">
        <v>332</v>
      </c>
      <c r="E23" s="114" t="s">
        <v>177</v>
      </c>
      <c r="F23" s="114" t="s">
        <v>178</v>
      </c>
      <c r="G23" s="54"/>
      <c r="H23" s="54"/>
      <c r="I23" s="54"/>
      <c r="J23" s="54" t="s">
        <v>240</v>
      </c>
      <c r="K23" s="64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</row>
    <row r="24" spans="1:60" s="37" customFormat="1" ht="20.100000000000001" customHeight="1" x14ac:dyDescent="0.15">
      <c r="A24" s="61"/>
      <c r="B24" s="62"/>
      <c r="C24" s="63">
        <v>14</v>
      </c>
      <c r="D24" s="53" t="s">
        <v>179</v>
      </c>
      <c r="E24" s="114" t="s">
        <v>180</v>
      </c>
      <c r="F24" s="114" t="s">
        <v>181</v>
      </c>
      <c r="G24" s="54" t="s">
        <v>240</v>
      </c>
      <c r="H24" s="54"/>
      <c r="I24" s="54" t="s">
        <v>242</v>
      </c>
      <c r="J24" s="54"/>
      <c r="K24" s="54" t="s">
        <v>243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</row>
    <row r="25" spans="1:60" s="37" customFormat="1" ht="20.100000000000001" customHeight="1" x14ac:dyDescent="0.15">
      <c r="A25" s="61"/>
      <c r="B25" s="62"/>
      <c r="C25" s="63">
        <v>15</v>
      </c>
      <c r="D25" s="53" t="s">
        <v>56</v>
      </c>
      <c r="E25" s="114" t="s">
        <v>57</v>
      </c>
      <c r="F25" s="114" t="s">
        <v>58</v>
      </c>
      <c r="G25" s="54" t="s">
        <v>333</v>
      </c>
      <c r="H25" s="54"/>
      <c r="I25" s="54"/>
      <c r="J25" s="54"/>
      <c r="K25" s="64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</row>
    <row r="26" spans="1:60" s="37" customFormat="1" ht="20.100000000000001" customHeight="1" x14ac:dyDescent="0.15">
      <c r="A26" s="61"/>
      <c r="B26" s="62"/>
      <c r="C26" s="63">
        <v>16</v>
      </c>
      <c r="D26" s="53" t="s">
        <v>182</v>
      </c>
      <c r="E26" s="114" t="s">
        <v>59</v>
      </c>
      <c r="F26" s="114" t="s">
        <v>60</v>
      </c>
      <c r="G26" s="54" t="s">
        <v>324</v>
      </c>
      <c r="H26" s="54"/>
      <c r="I26" s="54" t="s">
        <v>324</v>
      </c>
      <c r="J26" s="54"/>
      <c r="K26" s="64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</row>
    <row r="27" spans="1:60" s="37" customFormat="1" ht="20.100000000000001" customHeight="1" x14ac:dyDescent="0.15">
      <c r="A27" s="61"/>
      <c r="B27" s="62"/>
      <c r="C27" s="63">
        <v>17</v>
      </c>
      <c r="D27" s="53" t="s">
        <v>106</v>
      </c>
      <c r="E27" s="114" t="s">
        <v>107</v>
      </c>
      <c r="F27" s="114" t="s">
        <v>183</v>
      </c>
      <c r="G27" s="54" t="s">
        <v>238</v>
      </c>
      <c r="H27" s="54"/>
      <c r="I27" s="54" t="s">
        <v>238</v>
      </c>
      <c r="J27" s="54" t="s">
        <v>238</v>
      </c>
      <c r="K27" s="64" t="s">
        <v>259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</row>
    <row r="28" spans="1:60" s="37" customFormat="1" ht="20.100000000000001" customHeight="1" x14ac:dyDescent="0.15">
      <c r="A28" s="65"/>
      <c r="B28" s="62"/>
      <c r="C28" s="63">
        <v>18</v>
      </c>
      <c r="D28" s="53" t="s">
        <v>33</v>
      </c>
      <c r="E28" s="90" t="s">
        <v>34</v>
      </c>
      <c r="F28" s="90" t="s">
        <v>35</v>
      </c>
      <c r="G28" s="54" t="s">
        <v>238</v>
      </c>
      <c r="H28" s="54" t="s">
        <v>238</v>
      </c>
      <c r="I28" s="54" t="s">
        <v>238</v>
      </c>
      <c r="J28" s="54" t="s">
        <v>238</v>
      </c>
      <c r="K28" s="6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1:60" s="37" customFormat="1" ht="20.100000000000001" customHeight="1" x14ac:dyDescent="0.15">
      <c r="A29" s="65"/>
      <c r="B29" s="62"/>
      <c r="C29" s="63">
        <v>19</v>
      </c>
      <c r="D29" s="53" t="s">
        <v>61</v>
      </c>
      <c r="E29" s="90" t="s">
        <v>62</v>
      </c>
      <c r="F29" s="90" t="s">
        <v>260</v>
      </c>
      <c r="G29" s="54" t="s">
        <v>251</v>
      </c>
      <c r="H29" s="54" t="s">
        <v>251</v>
      </c>
      <c r="I29" s="54" t="s">
        <v>251</v>
      </c>
      <c r="J29" s="54"/>
      <c r="K29" s="6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1:60" s="37" customFormat="1" ht="20.100000000000001" customHeight="1" x14ac:dyDescent="0.15">
      <c r="A30" s="65"/>
      <c r="B30" s="62"/>
      <c r="C30" s="63">
        <v>20</v>
      </c>
      <c r="D30" s="53" t="s">
        <v>184</v>
      </c>
      <c r="E30" s="90" t="s">
        <v>63</v>
      </c>
      <c r="F30" s="90" t="s">
        <v>22</v>
      </c>
      <c r="G30" s="54" t="s">
        <v>253</v>
      </c>
      <c r="H30" s="54"/>
      <c r="I30" s="54"/>
      <c r="J30" s="54"/>
      <c r="K30" s="6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</row>
    <row r="31" spans="1:60" s="37" customFormat="1" ht="20.100000000000001" customHeight="1" x14ac:dyDescent="0.15">
      <c r="A31" s="65"/>
      <c r="B31" s="62"/>
      <c r="C31" s="63">
        <v>21</v>
      </c>
      <c r="D31" s="53" t="s">
        <v>36</v>
      </c>
      <c r="E31" s="90" t="s">
        <v>23</v>
      </c>
      <c r="F31" s="90" t="s">
        <v>18</v>
      </c>
      <c r="G31" s="54" t="s">
        <v>251</v>
      </c>
      <c r="H31" s="54" t="s">
        <v>251</v>
      </c>
      <c r="I31" s="54" t="s">
        <v>240</v>
      </c>
      <c r="J31" s="54"/>
      <c r="K31" s="6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</row>
    <row r="32" spans="1:60" s="40" customFormat="1" ht="20.100000000000001" customHeight="1" x14ac:dyDescent="0.15">
      <c r="A32" s="65"/>
      <c r="B32" s="67" t="s">
        <v>102</v>
      </c>
      <c r="C32" s="68" t="s">
        <v>2</v>
      </c>
      <c r="D32" s="69"/>
      <c r="E32" s="70"/>
      <c r="F32" s="71"/>
      <c r="G32" s="71">
        <f>COUNTA(G33)</f>
        <v>1</v>
      </c>
      <c r="H32" s="71">
        <f>COUNTA(H33)</f>
        <v>0</v>
      </c>
      <c r="I32" s="71">
        <f>COUNTA(I33)</f>
        <v>1</v>
      </c>
      <c r="J32" s="71">
        <f>COUNTA(J33)</f>
        <v>1</v>
      </c>
      <c r="K32" s="76">
        <f>SUM(G32:J32)</f>
        <v>3</v>
      </c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</row>
    <row r="33" spans="1:60" s="37" customFormat="1" ht="20.100000000000001" customHeight="1" x14ac:dyDescent="0.15">
      <c r="A33" s="65"/>
      <c r="B33" s="62"/>
      <c r="C33" s="63">
        <v>1</v>
      </c>
      <c r="D33" s="101" t="s">
        <v>234</v>
      </c>
      <c r="E33" s="53" t="s">
        <v>235</v>
      </c>
      <c r="F33" s="53" t="s">
        <v>303</v>
      </c>
      <c r="G33" s="54" t="s">
        <v>236</v>
      </c>
      <c r="H33" s="54"/>
      <c r="I33" s="54" t="s">
        <v>236</v>
      </c>
      <c r="J33" s="54" t="s">
        <v>236</v>
      </c>
      <c r="K33" s="6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</row>
    <row r="34" spans="1:60" s="37" customFormat="1" ht="20.100000000000001" customHeight="1" x14ac:dyDescent="0.15">
      <c r="A34" s="65"/>
      <c r="B34" s="72" t="s">
        <v>77</v>
      </c>
      <c r="C34" s="73" t="s">
        <v>2</v>
      </c>
      <c r="D34" s="74"/>
      <c r="E34" s="75"/>
      <c r="F34" s="8"/>
      <c r="G34" s="8">
        <f>COUNTA(G35:G37)</f>
        <v>3</v>
      </c>
      <c r="H34" s="8">
        <f>COUNTA(H35:H37)</f>
        <v>2</v>
      </c>
      <c r="I34" s="8">
        <f>COUNTA(I35:I37)</f>
        <v>3</v>
      </c>
      <c r="J34" s="8">
        <f>COUNTA(J35:J37)</f>
        <v>3</v>
      </c>
      <c r="K34" s="76">
        <f>SUM(G34:J34)</f>
        <v>11</v>
      </c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</row>
    <row r="35" spans="1:60" s="37" customFormat="1" ht="20.100000000000001" customHeight="1" x14ac:dyDescent="0.15">
      <c r="A35" s="65"/>
      <c r="B35" s="65"/>
      <c r="C35" s="63">
        <v>1</v>
      </c>
      <c r="D35" s="53" t="s">
        <v>246</v>
      </c>
      <c r="E35" s="53" t="s">
        <v>297</v>
      </c>
      <c r="F35" s="53" t="s">
        <v>298</v>
      </c>
      <c r="G35" s="38" t="s">
        <v>247</v>
      </c>
      <c r="H35" s="38"/>
      <c r="I35" s="38" t="s">
        <v>247</v>
      </c>
      <c r="J35" s="38" t="s">
        <v>247</v>
      </c>
      <c r="K35" s="77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</row>
    <row r="36" spans="1:60" s="37" customFormat="1" ht="20.100000000000001" customHeight="1" x14ac:dyDescent="0.15">
      <c r="A36" s="65"/>
      <c r="B36" s="65"/>
      <c r="C36" s="63">
        <v>2</v>
      </c>
      <c r="D36" s="53" t="s">
        <v>248</v>
      </c>
      <c r="E36" s="53" t="s">
        <v>299</v>
      </c>
      <c r="F36" s="53" t="s">
        <v>300</v>
      </c>
      <c r="G36" s="38" t="s">
        <v>242</v>
      </c>
      <c r="H36" s="38" t="s">
        <v>242</v>
      </c>
      <c r="I36" s="38" t="s">
        <v>242</v>
      </c>
      <c r="J36" s="38" t="s">
        <v>242</v>
      </c>
      <c r="K36" s="102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</row>
    <row r="37" spans="1:60" s="37" customFormat="1" ht="20.100000000000001" customHeight="1" x14ac:dyDescent="0.15">
      <c r="A37" s="65"/>
      <c r="B37" s="65"/>
      <c r="C37" s="63">
        <v>3</v>
      </c>
      <c r="D37" s="53" t="s">
        <v>249</v>
      </c>
      <c r="E37" s="53" t="s">
        <v>301</v>
      </c>
      <c r="F37" s="53" t="s">
        <v>302</v>
      </c>
      <c r="G37" s="38" t="s">
        <v>251</v>
      </c>
      <c r="H37" s="38" t="s">
        <v>250</v>
      </c>
      <c r="I37" s="38" t="s">
        <v>250</v>
      </c>
      <c r="J37" s="38" t="s">
        <v>250</v>
      </c>
      <c r="K37" s="102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</row>
    <row r="38" spans="1:60" s="23" customFormat="1" ht="20.100000000000001" customHeight="1" x14ac:dyDescent="0.15">
      <c r="A38" s="65"/>
      <c r="B38" s="116" t="s">
        <v>76</v>
      </c>
      <c r="C38" s="68" t="s">
        <v>2</v>
      </c>
      <c r="D38" s="117"/>
      <c r="E38" s="70"/>
      <c r="F38" s="71"/>
      <c r="G38" s="71">
        <f>COUNTA(G40:G44)</f>
        <v>3</v>
      </c>
      <c r="H38" s="71">
        <f>COUNTA(H40:H44)</f>
        <v>0</v>
      </c>
      <c r="I38" s="71">
        <f>COUNTA(I40:I44)</f>
        <v>2</v>
      </c>
      <c r="J38" s="71">
        <f>COUNTA(J40:J44)</f>
        <v>3</v>
      </c>
      <c r="K38" s="76">
        <f>SUM(G38:J38)</f>
        <v>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</row>
    <row r="39" spans="1:60" s="6" customFormat="1" ht="23.25" customHeight="1" x14ac:dyDescent="0.15">
      <c r="A39" s="65"/>
      <c r="B39" s="65"/>
      <c r="C39" s="85">
        <v>1</v>
      </c>
      <c r="D39" s="105" t="s">
        <v>261</v>
      </c>
      <c r="E39" s="105" t="s">
        <v>274</v>
      </c>
      <c r="F39" s="104" t="s">
        <v>266</v>
      </c>
      <c r="K39" s="77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</row>
    <row r="40" spans="1:60" s="12" customFormat="1" ht="23.25" customHeight="1" x14ac:dyDescent="0.15">
      <c r="A40" s="65"/>
      <c r="B40" s="65"/>
      <c r="C40" s="85">
        <v>2</v>
      </c>
      <c r="D40" s="106" t="s">
        <v>277</v>
      </c>
      <c r="E40" s="115" t="s">
        <v>265</v>
      </c>
      <c r="F40" s="103" t="s">
        <v>267</v>
      </c>
      <c r="G40" s="103"/>
      <c r="H40" s="103"/>
      <c r="I40" s="103"/>
      <c r="J40" s="103" t="s">
        <v>279</v>
      </c>
      <c r="K40" s="102"/>
    </row>
    <row r="41" spans="1:60" s="12" customFormat="1" ht="23.25" customHeight="1" x14ac:dyDescent="0.15">
      <c r="A41" s="65"/>
      <c r="B41" s="65"/>
      <c r="C41" s="85">
        <v>3</v>
      </c>
      <c r="D41" s="111" t="s">
        <v>262</v>
      </c>
      <c r="E41" s="105" t="s">
        <v>276</v>
      </c>
      <c r="F41" s="104" t="s">
        <v>268</v>
      </c>
      <c r="G41" s="98" t="s">
        <v>271</v>
      </c>
      <c r="H41" s="98"/>
      <c r="I41" s="98" t="s">
        <v>271</v>
      </c>
      <c r="J41" s="98" t="s">
        <v>271</v>
      </c>
      <c r="K41" s="102"/>
    </row>
    <row r="42" spans="1:60" s="12" customFormat="1" ht="23.25" customHeight="1" x14ac:dyDescent="0.15">
      <c r="A42" s="65"/>
      <c r="B42" s="65"/>
      <c r="C42" s="85">
        <v>4</v>
      </c>
      <c r="D42" s="105" t="s">
        <v>263</v>
      </c>
      <c r="E42" s="105" t="s">
        <v>275</v>
      </c>
      <c r="F42" s="104" t="s">
        <v>269</v>
      </c>
      <c r="G42" s="98"/>
      <c r="H42" s="98"/>
      <c r="I42" s="98" t="s">
        <v>272</v>
      </c>
      <c r="J42" s="98"/>
      <c r="K42" s="102"/>
    </row>
    <row r="43" spans="1:60" s="12" customFormat="1" ht="23.25" customHeight="1" x14ac:dyDescent="0.15">
      <c r="A43" s="65"/>
      <c r="B43" s="65"/>
      <c r="C43" s="85">
        <v>5</v>
      </c>
      <c r="D43" s="105" t="s">
        <v>325</v>
      </c>
      <c r="E43" s="105" t="s">
        <v>326</v>
      </c>
      <c r="F43" s="104" t="s">
        <v>340</v>
      </c>
      <c r="G43" s="98" t="s">
        <v>327</v>
      </c>
      <c r="H43" s="98"/>
      <c r="I43" s="98"/>
      <c r="J43" s="98"/>
      <c r="K43" s="102"/>
    </row>
    <row r="44" spans="1:60" s="12" customFormat="1" ht="23.25" customHeight="1" x14ac:dyDescent="0.15">
      <c r="A44" s="65"/>
      <c r="B44" s="65"/>
      <c r="C44" s="85">
        <v>6</v>
      </c>
      <c r="D44" s="105" t="s">
        <v>264</v>
      </c>
      <c r="E44" s="105" t="s">
        <v>278</v>
      </c>
      <c r="F44" s="104" t="s">
        <v>270</v>
      </c>
      <c r="G44" s="98" t="s">
        <v>273</v>
      </c>
      <c r="H44" s="98"/>
      <c r="I44" s="98"/>
      <c r="J44" s="98" t="s">
        <v>273</v>
      </c>
      <c r="K44" s="102"/>
    </row>
    <row r="45" spans="1:60" ht="23.25" customHeight="1" x14ac:dyDescent="0.15">
      <c r="A45" s="46"/>
      <c r="B45" s="118" t="s">
        <v>9</v>
      </c>
      <c r="C45" s="19" t="s">
        <v>2</v>
      </c>
      <c r="D45" s="86"/>
      <c r="E45" s="87"/>
      <c r="F45" s="88"/>
      <c r="G45" s="89"/>
      <c r="H45" s="88">
        <v>1</v>
      </c>
      <c r="I45" s="89"/>
      <c r="J45" s="89"/>
      <c r="K45" s="76">
        <f>SUM(G45:J45)</f>
        <v>1</v>
      </c>
    </row>
    <row r="46" spans="1:60" ht="23.25" customHeight="1" x14ac:dyDescent="0.15">
      <c r="A46" s="46"/>
      <c r="B46" s="118"/>
      <c r="C46" s="19">
        <v>1</v>
      </c>
      <c r="D46" s="20" t="s">
        <v>10</v>
      </c>
      <c r="E46" s="21" t="s">
        <v>12</v>
      </c>
      <c r="F46" s="47" t="s">
        <v>101</v>
      </c>
      <c r="G46" s="19"/>
      <c r="H46" s="107" t="s">
        <v>231</v>
      </c>
      <c r="I46" s="19"/>
      <c r="J46" s="19"/>
      <c r="K46" s="55"/>
    </row>
  </sheetData>
  <mergeCells count="11">
    <mergeCell ref="B45:B46"/>
    <mergeCell ref="A1:K1"/>
    <mergeCell ref="A5:A6"/>
    <mergeCell ref="B5:B6"/>
    <mergeCell ref="A7:C7"/>
    <mergeCell ref="A2:C3"/>
    <mergeCell ref="D2:D3"/>
    <mergeCell ref="E2:E3"/>
    <mergeCell ref="F2:F3"/>
    <mergeCell ref="G2:K2"/>
    <mergeCell ref="A4:C4"/>
  </mergeCells>
  <phoneticPr fontId="2" type="noConversion"/>
  <conditionalFormatting sqref="D45">
    <cfRule type="duplicateValues" dxfId="17" priority="435" stopIfTrue="1"/>
  </conditionalFormatting>
  <conditionalFormatting sqref="D39:D44">
    <cfRule type="duplicateValues" dxfId="16" priority="727" stopIfTrue="1"/>
  </conditionalFormatting>
  <conditionalFormatting sqref="D21:D22 D19">
    <cfRule type="duplicateValues" dxfId="15" priority="733" stopIfTrue="1"/>
  </conditionalFormatting>
  <conditionalFormatting sqref="D33 D28:D31">
    <cfRule type="duplicateValues" dxfId="14" priority="773" stopIfTrue="1"/>
  </conditionalFormatting>
  <conditionalFormatting sqref="D35:D37">
    <cfRule type="duplicateValues" dxfId="13" priority="774" stopIfTrue="1"/>
  </conditionalFormatting>
  <conditionalFormatting sqref="D9">
    <cfRule type="duplicateValues" dxfId="12" priority="892" stopIfTrue="1"/>
  </conditionalFormatting>
  <conditionalFormatting sqref="D12">
    <cfRule type="duplicateValues" dxfId="11" priority="915" stopIfTrue="1"/>
  </conditionalFormatting>
  <conditionalFormatting sqref="D11">
    <cfRule type="duplicateValues" dxfId="10" priority="928" stopIfTrue="1"/>
  </conditionalFormatting>
  <conditionalFormatting sqref="D14">
    <cfRule type="duplicateValues" dxfId="9" priority="938" stopIfTrue="1"/>
  </conditionalFormatting>
  <conditionalFormatting sqref="D13">
    <cfRule type="duplicateValues" dxfId="8" priority="944" stopIfTrue="1"/>
  </conditionalFormatting>
  <conditionalFormatting sqref="D17">
    <cfRule type="duplicateValues" dxfId="7" priority="948" stopIfTrue="1"/>
  </conditionalFormatting>
  <conditionalFormatting sqref="D15">
    <cfRule type="duplicateValues" dxfId="6" priority="949" stopIfTrue="1"/>
  </conditionalFormatting>
  <conditionalFormatting sqref="D16">
    <cfRule type="duplicateValues" dxfId="5" priority="963" stopIfTrue="1"/>
  </conditionalFormatting>
  <conditionalFormatting sqref="D18">
    <cfRule type="duplicateValues" dxfId="4" priority="968" stopIfTrue="1"/>
  </conditionalFormatting>
  <conditionalFormatting sqref="D20">
    <cfRule type="duplicateValues" dxfId="3" priority="969" stopIfTrue="1"/>
  </conditionalFormatting>
  <conditionalFormatting sqref="D23">
    <cfRule type="duplicateValues" dxfId="2" priority="971" stopIfTrue="1"/>
  </conditionalFormatting>
  <conditionalFormatting sqref="D24:D25">
    <cfRule type="duplicateValues" dxfId="1" priority="972" stopIfTrue="1"/>
  </conditionalFormatting>
  <conditionalFormatting sqref="D26:D27">
    <cfRule type="duplicateValues" dxfId="0" priority="975" stopIfTrue="1"/>
  </conditionalFormatting>
  <printOptions horizontalCentered="1"/>
  <pageMargins left="0.15748031496062992" right="0.15748031496062992" top="0.31496062992125984" bottom="0" header="0.15748031496062992" footer="0.15748031496062992"/>
  <pageSetup paperSize="9" scale="64" fitToHeight="0" orientation="landscape" r:id="rId1"/>
  <headerFooter alignWithMargins="0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zoomScale="85" zoomScaleNormal="85" workbookViewId="0">
      <pane ySplit="5" topLeftCell="A6" activePane="bottomLeft" state="frozen"/>
      <selection pane="bottomLeft" activeCell="B50" sqref="B50"/>
    </sheetView>
  </sheetViews>
  <sheetFormatPr defaultRowHeight="13.5" x14ac:dyDescent="0.15"/>
  <cols>
    <col min="1" max="1" width="4.6640625" style="3" customWidth="1"/>
    <col min="2" max="2" width="16.88671875" style="4" customWidth="1"/>
    <col min="3" max="3" width="53.6640625" customWidth="1"/>
    <col min="4" max="4" width="19.109375" customWidth="1"/>
    <col min="5" max="8" width="11.77734375" style="5" customWidth="1"/>
    <col min="9" max="9" width="30.77734375" bestFit="1" customWidth="1"/>
  </cols>
  <sheetData>
    <row r="1" spans="1:9" ht="99" customHeight="1" x14ac:dyDescent="0.15">
      <c r="A1" s="134" t="s">
        <v>169</v>
      </c>
      <c r="B1" s="134"/>
      <c r="C1" s="134"/>
      <c r="D1" s="134"/>
      <c r="E1" s="134"/>
      <c r="F1" s="134"/>
      <c r="G1" s="134"/>
      <c r="H1" s="134"/>
      <c r="I1" s="134"/>
    </row>
    <row r="2" spans="1:9" ht="18" customHeight="1" x14ac:dyDescent="0.15">
      <c r="A2" s="136" t="s">
        <v>6</v>
      </c>
      <c r="B2" s="136"/>
      <c r="C2" s="91"/>
      <c r="D2" s="92"/>
      <c r="E2" s="92"/>
      <c r="F2" s="92"/>
      <c r="G2" s="92"/>
      <c r="H2" s="92"/>
      <c r="I2" s="92"/>
    </row>
    <row r="3" spans="1:9" ht="18" customHeight="1" x14ac:dyDescent="0.15">
      <c r="A3" s="137" t="s">
        <v>37</v>
      </c>
      <c r="B3" s="135" t="s">
        <v>0</v>
      </c>
      <c r="C3" s="135" t="s">
        <v>11</v>
      </c>
      <c r="D3" s="135" t="s">
        <v>108</v>
      </c>
      <c r="E3" s="135" t="s">
        <v>140</v>
      </c>
      <c r="F3" s="135"/>
      <c r="G3" s="135"/>
      <c r="H3" s="135"/>
      <c r="I3" s="135"/>
    </row>
    <row r="4" spans="1:9" ht="18" customHeight="1" x14ac:dyDescent="0.15">
      <c r="A4" s="137"/>
      <c r="B4" s="135"/>
      <c r="C4" s="135"/>
      <c r="D4" s="135"/>
      <c r="E4" s="82" t="s">
        <v>167</v>
      </c>
      <c r="F4" s="82" t="s">
        <v>233</v>
      </c>
      <c r="G4" s="82" t="s">
        <v>232</v>
      </c>
      <c r="H4" s="82" t="s">
        <v>168</v>
      </c>
      <c r="I4" s="94" t="s">
        <v>64</v>
      </c>
    </row>
    <row r="5" spans="1:9" ht="20.100000000000001" customHeight="1" x14ac:dyDescent="0.15">
      <c r="A5" s="16"/>
      <c r="B5" s="133"/>
      <c r="C5" s="133"/>
      <c r="D5" s="95"/>
      <c r="E5" s="96">
        <f>COUNTIF(E6:E51,"&lt;&gt;")</f>
        <v>45</v>
      </c>
      <c r="F5" s="96">
        <f>COUNTIF(F6:F51,"&lt;&gt;")</f>
        <v>14</v>
      </c>
      <c r="G5" s="96">
        <f>COUNTIF(G6:G51,"&lt;&gt;")</f>
        <v>28</v>
      </c>
      <c r="H5" s="96">
        <f>COUNTIF(H6:H51,"&lt;&gt;")</f>
        <v>24</v>
      </c>
      <c r="I5" s="97">
        <f>SUM(E5:H5)</f>
        <v>111</v>
      </c>
    </row>
    <row r="6" spans="1:9" s="18" customFormat="1" ht="26.25" customHeight="1" x14ac:dyDescent="0.15">
      <c r="A6" s="93">
        <v>1</v>
      </c>
      <c r="B6" s="90" t="s">
        <v>78</v>
      </c>
      <c r="C6" s="90" t="s">
        <v>141</v>
      </c>
      <c r="D6" s="90" t="s">
        <v>185</v>
      </c>
      <c r="E6" s="108" t="s">
        <v>334</v>
      </c>
      <c r="F6" s="109"/>
      <c r="G6" s="108" t="s">
        <v>335</v>
      </c>
      <c r="H6" s="108" t="s">
        <v>336</v>
      </c>
      <c r="I6" s="54"/>
    </row>
    <row r="7" spans="1:9" s="18" customFormat="1" ht="26.25" customHeight="1" x14ac:dyDescent="0.15">
      <c r="A7" s="93">
        <v>2</v>
      </c>
      <c r="B7" s="90" t="s">
        <v>38</v>
      </c>
      <c r="C7" s="90" t="s">
        <v>142</v>
      </c>
      <c r="D7" s="90" t="s">
        <v>186</v>
      </c>
      <c r="E7" s="108" t="s">
        <v>290</v>
      </c>
      <c r="F7" s="109"/>
      <c r="G7" s="108" t="s">
        <v>273</v>
      </c>
      <c r="H7" s="108" t="s">
        <v>291</v>
      </c>
      <c r="I7" s="54"/>
    </row>
    <row r="8" spans="1:9" s="17" customFormat="1" ht="26.25" customHeight="1" x14ac:dyDescent="0.3">
      <c r="A8" s="93">
        <v>3</v>
      </c>
      <c r="B8" s="90" t="s">
        <v>79</v>
      </c>
      <c r="C8" s="90" t="s">
        <v>143</v>
      </c>
      <c r="D8" s="90" t="s">
        <v>226</v>
      </c>
      <c r="E8" s="108" t="s">
        <v>230</v>
      </c>
      <c r="F8" s="83"/>
      <c r="G8" s="83"/>
      <c r="H8" s="83"/>
      <c r="I8" s="54"/>
    </row>
    <row r="9" spans="1:9" s="17" customFormat="1" ht="26.25" customHeight="1" x14ac:dyDescent="0.3">
      <c r="A9" s="93">
        <v>4</v>
      </c>
      <c r="B9" s="90" t="s">
        <v>80</v>
      </c>
      <c r="C9" s="90" t="s">
        <v>144</v>
      </c>
      <c r="D9" s="90" t="s">
        <v>119</v>
      </c>
      <c r="E9" s="108" t="s">
        <v>293</v>
      </c>
      <c r="F9" s="83"/>
      <c r="G9" s="83"/>
      <c r="H9" s="83"/>
      <c r="I9" s="54"/>
    </row>
    <row r="10" spans="1:9" s="17" customFormat="1" ht="26.25" customHeight="1" x14ac:dyDescent="0.3">
      <c r="A10" s="93">
        <v>5</v>
      </c>
      <c r="B10" s="90" t="s">
        <v>81</v>
      </c>
      <c r="C10" s="90" t="s">
        <v>187</v>
      </c>
      <c r="D10" s="90" t="s">
        <v>188</v>
      </c>
      <c r="E10" s="108" t="s">
        <v>283</v>
      </c>
      <c r="F10" s="108" t="s">
        <v>284</v>
      </c>
      <c r="G10" s="108" t="s">
        <v>283</v>
      </c>
      <c r="H10" s="108" t="s">
        <v>283</v>
      </c>
      <c r="I10" s="110"/>
    </row>
    <row r="11" spans="1:9" s="17" customFormat="1" ht="26.25" customHeight="1" x14ac:dyDescent="0.3">
      <c r="A11" s="93">
        <v>6</v>
      </c>
      <c r="B11" s="90" t="s">
        <v>82</v>
      </c>
      <c r="C11" s="90" t="s">
        <v>145</v>
      </c>
      <c r="D11" s="90" t="s">
        <v>120</v>
      </c>
      <c r="E11" s="54" t="s">
        <v>307</v>
      </c>
      <c r="F11" s="54" t="s">
        <v>307</v>
      </c>
      <c r="G11" s="54" t="s">
        <v>307</v>
      </c>
      <c r="H11" s="54"/>
      <c r="I11" s="54"/>
    </row>
    <row r="12" spans="1:9" s="17" customFormat="1" ht="26.25" customHeight="1" x14ac:dyDescent="0.3">
      <c r="A12" s="93">
        <v>7</v>
      </c>
      <c r="B12" s="90" t="s">
        <v>65</v>
      </c>
      <c r="C12" s="90" t="s">
        <v>189</v>
      </c>
      <c r="D12" s="90" t="s">
        <v>190</v>
      </c>
      <c r="E12" s="108" t="s">
        <v>282</v>
      </c>
      <c r="F12" s="108" t="s">
        <v>282</v>
      </c>
      <c r="G12" s="108" t="s">
        <v>282</v>
      </c>
      <c r="H12" s="108"/>
      <c r="I12" s="108"/>
    </row>
    <row r="13" spans="1:9" s="17" customFormat="1" ht="26.25" customHeight="1" x14ac:dyDescent="0.3">
      <c r="A13" s="93">
        <v>8</v>
      </c>
      <c r="B13" s="90" t="s">
        <v>83</v>
      </c>
      <c r="C13" s="90" t="s">
        <v>191</v>
      </c>
      <c r="D13" s="90" t="s">
        <v>121</v>
      </c>
      <c r="E13" s="54" t="s">
        <v>337</v>
      </c>
      <c r="F13" s="54"/>
      <c r="G13" s="54"/>
      <c r="H13" s="54"/>
      <c r="I13" s="54"/>
    </row>
    <row r="14" spans="1:9" s="17" customFormat="1" ht="26.25" customHeight="1" x14ac:dyDescent="0.3">
      <c r="A14" s="93">
        <v>9</v>
      </c>
      <c r="B14" s="90" t="s">
        <v>192</v>
      </c>
      <c r="C14" s="90" t="s">
        <v>193</v>
      </c>
      <c r="D14" s="90" t="s">
        <v>194</v>
      </c>
      <c r="E14" s="54" t="s">
        <v>307</v>
      </c>
      <c r="F14" s="54" t="s">
        <v>307</v>
      </c>
      <c r="G14" s="54"/>
      <c r="H14" s="54" t="s">
        <v>307</v>
      </c>
      <c r="I14" s="54"/>
    </row>
    <row r="15" spans="1:9" s="17" customFormat="1" ht="26.25" customHeight="1" x14ac:dyDescent="0.3">
      <c r="A15" s="93">
        <v>10</v>
      </c>
      <c r="B15" s="90" t="s">
        <v>109</v>
      </c>
      <c r="C15" s="90" t="s">
        <v>195</v>
      </c>
      <c r="D15" s="90" t="s">
        <v>196</v>
      </c>
      <c r="E15" s="83" t="s">
        <v>308</v>
      </c>
      <c r="F15" s="83"/>
      <c r="G15" s="83"/>
      <c r="H15" s="83"/>
      <c r="I15" s="54"/>
    </row>
    <row r="16" spans="1:9" s="17" customFormat="1" ht="26.25" customHeight="1" x14ac:dyDescent="0.3">
      <c r="A16" s="93">
        <v>11</v>
      </c>
      <c r="B16" s="90" t="s">
        <v>110</v>
      </c>
      <c r="C16" s="90" t="s">
        <v>146</v>
      </c>
      <c r="D16" s="90" t="s">
        <v>122</v>
      </c>
      <c r="E16" s="83" t="s">
        <v>309</v>
      </c>
      <c r="F16" s="83"/>
      <c r="G16" s="83"/>
      <c r="H16" s="83"/>
      <c r="I16" s="54"/>
    </row>
    <row r="17" spans="1:9" s="17" customFormat="1" ht="26.25" customHeight="1" x14ac:dyDescent="0.3">
      <c r="A17" s="93">
        <v>12</v>
      </c>
      <c r="B17" s="90" t="s">
        <v>111</v>
      </c>
      <c r="C17" s="90" t="s">
        <v>49</v>
      </c>
      <c r="D17" s="90" t="s">
        <v>197</v>
      </c>
      <c r="E17" s="83"/>
      <c r="F17" s="83"/>
      <c r="G17" s="83"/>
      <c r="H17" s="83" t="s">
        <v>310</v>
      </c>
      <c r="I17" s="64"/>
    </row>
    <row r="18" spans="1:9" s="17" customFormat="1" ht="26.25" customHeight="1" x14ac:dyDescent="0.3">
      <c r="A18" s="93">
        <v>13</v>
      </c>
      <c r="B18" s="90" t="s">
        <v>112</v>
      </c>
      <c r="C18" s="90" t="s">
        <v>147</v>
      </c>
      <c r="D18" s="90" t="s">
        <v>123</v>
      </c>
      <c r="E18" s="83" t="s">
        <v>311</v>
      </c>
      <c r="F18" s="83"/>
      <c r="G18" s="83" t="s">
        <v>311</v>
      </c>
      <c r="H18" s="83" t="s">
        <v>311</v>
      </c>
      <c r="I18" s="64"/>
    </row>
    <row r="19" spans="1:9" s="17" customFormat="1" ht="26.25" customHeight="1" x14ac:dyDescent="0.3">
      <c r="A19" s="93">
        <v>14</v>
      </c>
      <c r="B19" s="90" t="s">
        <v>84</v>
      </c>
      <c r="C19" s="90" t="s">
        <v>148</v>
      </c>
      <c r="D19" s="114" t="s">
        <v>124</v>
      </c>
      <c r="E19" s="54" t="s">
        <v>339</v>
      </c>
      <c r="F19" s="54"/>
      <c r="G19" s="54" t="s">
        <v>339</v>
      </c>
      <c r="H19" s="54"/>
      <c r="I19" s="54"/>
    </row>
    <row r="20" spans="1:9" s="17" customFormat="1" ht="26.25" customHeight="1" x14ac:dyDescent="0.3">
      <c r="A20" s="93">
        <v>15</v>
      </c>
      <c r="B20" s="90" t="s">
        <v>85</v>
      </c>
      <c r="C20" s="90" t="s">
        <v>149</v>
      </c>
      <c r="D20" s="90" t="s">
        <v>125</v>
      </c>
      <c r="E20" s="83" t="s">
        <v>312</v>
      </c>
      <c r="F20" s="83"/>
      <c r="G20" s="83" t="s">
        <v>312</v>
      </c>
      <c r="H20" s="83" t="s">
        <v>312</v>
      </c>
      <c r="I20" s="54" t="s">
        <v>313</v>
      </c>
    </row>
    <row r="21" spans="1:9" s="17" customFormat="1" ht="26.25" customHeight="1" x14ac:dyDescent="0.3">
      <c r="A21" s="93">
        <v>16</v>
      </c>
      <c r="B21" s="90" t="s">
        <v>86</v>
      </c>
      <c r="C21" s="90" t="s">
        <v>150</v>
      </c>
      <c r="D21" s="90" t="s">
        <v>338</v>
      </c>
      <c r="E21" s="83" t="s">
        <v>314</v>
      </c>
      <c r="F21" s="83" t="s">
        <v>314</v>
      </c>
      <c r="G21" s="83" t="s">
        <v>314</v>
      </c>
      <c r="H21" s="83" t="s">
        <v>314</v>
      </c>
      <c r="I21" s="54"/>
    </row>
    <row r="22" spans="1:9" s="17" customFormat="1" ht="26.25" customHeight="1" x14ac:dyDescent="0.3">
      <c r="A22" s="93">
        <v>17</v>
      </c>
      <c r="B22" s="90" t="s">
        <v>87</v>
      </c>
      <c r="C22" s="90" t="s">
        <v>198</v>
      </c>
      <c r="D22" s="90" t="s">
        <v>199</v>
      </c>
      <c r="E22" s="108" t="s">
        <v>244</v>
      </c>
      <c r="F22" s="109"/>
      <c r="G22" s="108"/>
      <c r="H22" s="108" t="s">
        <v>292</v>
      </c>
      <c r="I22" s="54"/>
    </row>
    <row r="23" spans="1:9" s="17" customFormat="1" ht="26.25" customHeight="1" x14ac:dyDescent="0.3">
      <c r="A23" s="93">
        <v>18</v>
      </c>
      <c r="B23" s="90" t="s">
        <v>113</v>
      </c>
      <c r="C23" s="90" t="s">
        <v>200</v>
      </c>
      <c r="D23" s="90" t="s">
        <v>126</v>
      </c>
      <c r="E23" s="83" t="s">
        <v>315</v>
      </c>
      <c r="F23" s="83"/>
      <c r="G23" s="83" t="s">
        <v>315</v>
      </c>
      <c r="H23" s="83" t="s">
        <v>315</v>
      </c>
      <c r="I23" s="54"/>
    </row>
    <row r="24" spans="1:9" s="17" customFormat="1" ht="26.25" customHeight="1" x14ac:dyDescent="0.3">
      <c r="A24" s="93">
        <v>19</v>
      </c>
      <c r="B24" s="90" t="s">
        <v>201</v>
      </c>
      <c r="C24" s="90" t="s">
        <v>202</v>
      </c>
      <c r="D24" s="90" t="s">
        <v>203</v>
      </c>
      <c r="E24" s="83" t="s">
        <v>314</v>
      </c>
      <c r="F24" s="83"/>
      <c r="G24" s="83" t="s">
        <v>314</v>
      </c>
      <c r="H24" s="83" t="s">
        <v>314</v>
      </c>
      <c r="I24" s="54"/>
    </row>
    <row r="25" spans="1:9" s="17" customFormat="1" ht="26.25" customHeight="1" x14ac:dyDescent="0.3">
      <c r="A25" s="93">
        <v>20</v>
      </c>
      <c r="B25" s="90" t="s">
        <v>88</v>
      </c>
      <c r="C25" s="90" t="s">
        <v>204</v>
      </c>
      <c r="D25" s="90" t="s">
        <v>205</v>
      </c>
      <c r="E25" s="108" t="s">
        <v>296</v>
      </c>
      <c r="F25" s="83"/>
      <c r="G25" s="83"/>
      <c r="H25" s="83"/>
      <c r="I25" s="54"/>
    </row>
    <row r="26" spans="1:9" s="17" customFormat="1" ht="26.25" customHeight="1" x14ac:dyDescent="0.3">
      <c r="A26" s="93">
        <v>21</v>
      </c>
      <c r="B26" s="90" t="s">
        <v>104</v>
      </c>
      <c r="C26" s="90" t="s">
        <v>151</v>
      </c>
      <c r="D26" s="90" t="s">
        <v>127</v>
      </c>
      <c r="E26" s="83" t="s">
        <v>304</v>
      </c>
      <c r="F26" s="83" t="s">
        <v>304</v>
      </c>
      <c r="G26" s="83" t="s">
        <v>304</v>
      </c>
      <c r="H26" s="83" t="s">
        <v>304</v>
      </c>
      <c r="I26" s="54" t="s">
        <v>305</v>
      </c>
    </row>
    <row r="27" spans="1:9" ht="26.25" customHeight="1" x14ac:dyDescent="0.15">
      <c r="A27" s="93">
        <v>22</v>
      </c>
      <c r="B27" s="90" t="s">
        <v>114</v>
      </c>
      <c r="C27" s="90" t="s">
        <v>152</v>
      </c>
      <c r="D27" s="90" t="s">
        <v>128</v>
      </c>
      <c r="E27" s="83" t="s">
        <v>309</v>
      </c>
      <c r="F27" s="83"/>
      <c r="G27" s="83" t="s">
        <v>309</v>
      </c>
      <c r="H27" s="83" t="s">
        <v>309</v>
      </c>
      <c r="I27" s="54"/>
    </row>
    <row r="28" spans="1:9" ht="26.25" customHeight="1" x14ac:dyDescent="0.15">
      <c r="A28" s="93">
        <v>23</v>
      </c>
      <c r="B28" s="90" t="s">
        <v>66</v>
      </c>
      <c r="C28" s="90" t="s">
        <v>153</v>
      </c>
      <c r="D28" s="90" t="s">
        <v>129</v>
      </c>
      <c r="E28" s="108" t="s">
        <v>237</v>
      </c>
      <c r="F28" s="109"/>
      <c r="G28" s="108" t="s">
        <v>237</v>
      </c>
      <c r="H28" s="108"/>
      <c r="I28" s="83"/>
    </row>
    <row r="29" spans="1:9" ht="26.25" customHeight="1" x14ac:dyDescent="0.15">
      <c r="A29" s="93">
        <v>24</v>
      </c>
      <c r="B29" s="90" t="s">
        <v>115</v>
      </c>
      <c r="C29" s="90" t="s">
        <v>154</v>
      </c>
      <c r="D29" s="90" t="s">
        <v>206</v>
      </c>
      <c r="E29" s="83" t="s">
        <v>316</v>
      </c>
      <c r="F29" s="83"/>
      <c r="G29" s="83"/>
      <c r="H29" s="83"/>
      <c r="I29" s="83"/>
    </row>
    <row r="30" spans="1:9" ht="26.25" customHeight="1" x14ac:dyDescent="0.15">
      <c r="A30" s="93">
        <v>25</v>
      </c>
      <c r="B30" s="90" t="s">
        <v>89</v>
      </c>
      <c r="C30" s="90" t="s">
        <v>207</v>
      </c>
      <c r="D30" s="90" t="s">
        <v>208</v>
      </c>
      <c r="E30" s="83" t="s">
        <v>311</v>
      </c>
      <c r="F30" s="83"/>
      <c r="G30" s="83"/>
      <c r="H30" s="83"/>
      <c r="I30" s="83"/>
    </row>
    <row r="31" spans="1:9" ht="26.25" customHeight="1" x14ac:dyDescent="0.15">
      <c r="A31" s="93">
        <v>26</v>
      </c>
      <c r="B31" s="90" t="s">
        <v>67</v>
      </c>
      <c r="C31" s="90" t="s">
        <v>155</v>
      </c>
      <c r="D31" s="90" t="s">
        <v>130</v>
      </c>
      <c r="E31" s="108" t="s">
        <v>272</v>
      </c>
      <c r="F31" s="109"/>
      <c r="G31" s="108" t="s">
        <v>272</v>
      </c>
      <c r="H31" s="108"/>
      <c r="I31" s="98"/>
    </row>
    <row r="32" spans="1:9" ht="26.25" customHeight="1" x14ac:dyDescent="0.15">
      <c r="A32" s="93">
        <v>27</v>
      </c>
      <c r="B32" s="90" t="s">
        <v>68</v>
      </c>
      <c r="C32" s="90" t="s">
        <v>156</v>
      </c>
      <c r="D32" s="90" t="s">
        <v>209</v>
      </c>
      <c r="E32" s="83" t="s">
        <v>317</v>
      </c>
      <c r="F32" s="83"/>
      <c r="G32" s="83" t="s">
        <v>317</v>
      </c>
      <c r="H32" s="83"/>
      <c r="I32" s="98"/>
    </row>
    <row r="33" spans="1:9" ht="26.25" customHeight="1" x14ac:dyDescent="0.15">
      <c r="A33" s="93">
        <v>28</v>
      </c>
      <c r="B33" s="90" t="s">
        <v>90</v>
      </c>
      <c r="C33" s="90" t="s">
        <v>157</v>
      </c>
      <c r="D33" s="90" t="s">
        <v>227</v>
      </c>
      <c r="E33" s="54" t="s">
        <v>306</v>
      </c>
      <c r="F33" s="54" t="s">
        <v>306</v>
      </c>
      <c r="G33" s="54"/>
      <c r="H33" s="83"/>
      <c r="I33" s="98"/>
    </row>
    <row r="34" spans="1:9" ht="26.25" customHeight="1" x14ac:dyDescent="0.15">
      <c r="A34" s="93">
        <v>29</v>
      </c>
      <c r="B34" s="90" t="s">
        <v>91</v>
      </c>
      <c r="C34" s="90" t="s">
        <v>158</v>
      </c>
      <c r="D34" s="90" t="s">
        <v>228</v>
      </c>
      <c r="E34" s="108" t="s">
        <v>293</v>
      </c>
      <c r="F34" s="108"/>
      <c r="G34" s="108" t="s">
        <v>293</v>
      </c>
      <c r="H34" s="108" t="s">
        <v>293</v>
      </c>
      <c r="I34" s="98"/>
    </row>
    <row r="35" spans="1:9" ht="26.25" customHeight="1" x14ac:dyDescent="0.15">
      <c r="A35" s="93">
        <v>30</v>
      </c>
      <c r="B35" s="90" t="s">
        <v>92</v>
      </c>
      <c r="C35" s="90" t="s">
        <v>159</v>
      </c>
      <c r="D35" s="90" t="s">
        <v>131</v>
      </c>
      <c r="E35" s="54" t="s">
        <v>334</v>
      </c>
      <c r="F35" s="54"/>
      <c r="G35" s="54"/>
      <c r="H35" s="83"/>
      <c r="I35" s="98"/>
    </row>
    <row r="36" spans="1:9" ht="26.25" customHeight="1" x14ac:dyDescent="0.15">
      <c r="A36" s="93">
        <v>31</v>
      </c>
      <c r="B36" s="90" t="s">
        <v>69</v>
      </c>
      <c r="C36" s="90" t="s">
        <v>210</v>
      </c>
      <c r="D36" s="90" t="s">
        <v>211</v>
      </c>
      <c r="E36" s="83" t="s">
        <v>310</v>
      </c>
      <c r="F36" s="83" t="s">
        <v>310</v>
      </c>
      <c r="G36" s="83" t="s">
        <v>310</v>
      </c>
      <c r="H36" s="83" t="s">
        <v>310</v>
      </c>
      <c r="I36" s="98"/>
    </row>
    <row r="37" spans="1:9" ht="26.25" customHeight="1" x14ac:dyDescent="0.15">
      <c r="A37" s="93">
        <v>32</v>
      </c>
      <c r="B37" s="90" t="s">
        <v>70</v>
      </c>
      <c r="C37" s="90" t="s">
        <v>160</v>
      </c>
      <c r="D37" s="90" t="s">
        <v>212</v>
      </c>
      <c r="E37" s="108" t="s">
        <v>289</v>
      </c>
      <c r="F37" s="109"/>
      <c r="G37" s="108" t="s">
        <v>289</v>
      </c>
      <c r="H37" s="108" t="s">
        <v>289</v>
      </c>
      <c r="I37" s="98"/>
    </row>
    <row r="38" spans="1:9" ht="26.25" customHeight="1" x14ac:dyDescent="0.15">
      <c r="A38" s="93">
        <v>33</v>
      </c>
      <c r="B38" s="90" t="s">
        <v>93</v>
      </c>
      <c r="C38" s="90" t="s">
        <v>161</v>
      </c>
      <c r="D38" s="90" t="s">
        <v>213</v>
      </c>
      <c r="E38" s="83" t="s">
        <v>318</v>
      </c>
      <c r="F38" s="83"/>
      <c r="G38" s="83"/>
      <c r="H38" s="83"/>
      <c r="I38" s="98"/>
    </row>
    <row r="39" spans="1:9" ht="26.25" customHeight="1" x14ac:dyDescent="0.15">
      <c r="A39" s="93">
        <v>34</v>
      </c>
      <c r="B39" s="90" t="s">
        <v>116</v>
      </c>
      <c r="C39" s="90" t="s">
        <v>162</v>
      </c>
      <c r="D39" s="90" t="s">
        <v>132</v>
      </c>
      <c r="E39" s="108" t="s">
        <v>280</v>
      </c>
      <c r="F39" s="108" t="s">
        <v>280</v>
      </c>
      <c r="G39" s="108" t="s">
        <v>281</v>
      </c>
      <c r="H39" s="108"/>
      <c r="I39" s="108"/>
    </row>
    <row r="40" spans="1:9" ht="26.25" customHeight="1" x14ac:dyDescent="0.15">
      <c r="A40" s="93">
        <v>35</v>
      </c>
      <c r="B40" s="90" t="s">
        <v>29</v>
      </c>
      <c r="C40" s="90" t="s">
        <v>163</v>
      </c>
      <c r="D40" s="90" t="s">
        <v>133</v>
      </c>
      <c r="E40" s="108" t="s">
        <v>241</v>
      </c>
      <c r="F40" s="108" t="s">
        <v>241</v>
      </c>
      <c r="G40" s="108" t="s">
        <v>241</v>
      </c>
      <c r="H40" s="108"/>
      <c r="I40" s="108"/>
    </row>
    <row r="41" spans="1:9" ht="26.25" customHeight="1" x14ac:dyDescent="0.3">
      <c r="A41" s="93">
        <v>36</v>
      </c>
      <c r="B41" s="90" t="s">
        <v>71</v>
      </c>
      <c r="C41" s="90" t="s">
        <v>214</v>
      </c>
      <c r="D41" s="90" t="s">
        <v>134</v>
      </c>
      <c r="E41" s="108" t="s">
        <v>285</v>
      </c>
      <c r="F41" s="108" t="s">
        <v>286</v>
      </c>
      <c r="G41" s="108" t="s">
        <v>285</v>
      </c>
      <c r="H41" s="108" t="s">
        <v>285</v>
      </c>
      <c r="I41" s="110"/>
    </row>
    <row r="42" spans="1:9" ht="26.25" customHeight="1" x14ac:dyDescent="0.15">
      <c r="A42" s="93">
        <v>37</v>
      </c>
      <c r="B42" s="90" t="s">
        <v>39</v>
      </c>
      <c r="C42" s="90" t="s">
        <v>164</v>
      </c>
      <c r="D42" s="90" t="s">
        <v>135</v>
      </c>
      <c r="E42" s="83" t="s">
        <v>319</v>
      </c>
      <c r="F42" s="83"/>
      <c r="G42" s="83" t="s">
        <v>319</v>
      </c>
      <c r="H42" s="83" t="s">
        <v>317</v>
      </c>
      <c r="I42" s="98"/>
    </row>
    <row r="43" spans="1:9" ht="26.25" customHeight="1" x14ac:dyDescent="0.15">
      <c r="A43" s="93">
        <v>38</v>
      </c>
      <c r="B43" s="90" t="s">
        <v>15</v>
      </c>
      <c r="C43" s="90" t="s">
        <v>165</v>
      </c>
      <c r="D43" s="90" t="s">
        <v>229</v>
      </c>
      <c r="E43" s="108" t="s">
        <v>239</v>
      </c>
      <c r="F43" s="109"/>
      <c r="G43" s="108"/>
      <c r="H43" s="108" t="s">
        <v>239</v>
      </c>
      <c r="I43" s="98"/>
    </row>
    <row r="44" spans="1:9" ht="26.25" customHeight="1" x14ac:dyDescent="0.15">
      <c r="A44" s="93">
        <v>39</v>
      </c>
      <c r="B44" s="90" t="s">
        <v>72</v>
      </c>
      <c r="C44" s="90" t="s">
        <v>215</v>
      </c>
      <c r="D44" s="90" t="s">
        <v>136</v>
      </c>
      <c r="E44" s="108" t="s">
        <v>287</v>
      </c>
      <c r="F44" s="109"/>
      <c r="G44" s="108"/>
      <c r="H44" s="108" t="s">
        <v>288</v>
      </c>
      <c r="I44" s="98"/>
    </row>
    <row r="45" spans="1:9" ht="26.25" customHeight="1" x14ac:dyDescent="0.15">
      <c r="A45" s="93">
        <v>40</v>
      </c>
      <c r="B45" s="90" t="s">
        <v>94</v>
      </c>
      <c r="C45" s="90" t="s">
        <v>216</v>
      </c>
      <c r="D45" s="90" t="s">
        <v>137</v>
      </c>
      <c r="E45" s="83" t="s">
        <v>320</v>
      </c>
      <c r="F45" s="83" t="s">
        <v>320</v>
      </c>
      <c r="G45" s="83" t="s">
        <v>320</v>
      </c>
      <c r="H45" s="83" t="s">
        <v>321</v>
      </c>
      <c r="I45" s="98"/>
    </row>
    <row r="46" spans="1:9" ht="26.25" customHeight="1" x14ac:dyDescent="0.15">
      <c r="A46" s="93">
        <v>41</v>
      </c>
      <c r="B46" s="90" t="s">
        <v>95</v>
      </c>
      <c r="C46" s="90" t="s">
        <v>217</v>
      </c>
      <c r="D46" s="90" t="s">
        <v>218</v>
      </c>
      <c r="E46" s="108" t="s">
        <v>322</v>
      </c>
      <c r="F46" s="109"/>
      <c r="G46" s="108" t="s">
        <v>294</v>
      </c>
      <c r="H46" s="108" t="s">
        <v>295</v>
      </c>
      <c r="I46" s="100"/>
    </row>
    <row r="47" spans="1:9" ht="26.25" customHeight="1" x14ac:dyDescent="0.15">
      <c r="A47" s="93">
        <v>42</v>
      </c>
      <c r="B47" s="90" t="s">
        <v>30</v>
      </c>
      <c r="C47" s="90" t="s">
        <v>166</v>
      </c>
      <c r="D47" s="90" t="s">
        <v>138</v>
      </c>
      <c r="E47" s="112" t="s">
        <v>314</v>
      </c>
      <c r="F47" s="112" t="s">
        <v>314</v>
      </c>
      <c r="G47" s="112" t="s">
        <v>314</v>
      </c>
      <c r="H47" s="112" t="s">
        <v>314</v>
      </c>
      <c r="I47" s="100"/>
    </row>
    <row r="48" spans="1:9" ht="26.25" customHeight="1" x14ac:dyDescent="0.15">
      <c r="A48" s="93">
        <v>43</v>
      </c>
      <c r="B48" s="90" t="s">
        <v>27</v>
      </c>
      <c r="C48" s="90" t="s">
        <v>219</v>
      </c>
      <c r="D48" s="90" t="s">
        <v>139</v>
      </c>
      <c r="E48" s="112" t="s">
        <v>323</v>
      </c>
      <c r="F48" s="112" t="s">
        <v>323</v>
      </c>
      <c r="G48" s="112" t="s">
        <v>323</v>
      </c>
      <c r="H48" s="112" t="s">
        <v>323</v>
      </c>
      <c r="I48" s="54" t="s">
        <v>313</v>
      </c>
    </row>
    <row r="49" spans="1:9" ht="26.25" customHeight="1" x14ac:dyDescent="0.15">
      <c r="A49" s="93">
        <v>44</v>
      </c>
      <c r="B49" s="90" t="s">
        <v>73</v>
      </c>
      <c r="C49" s="90" t="s">
        <v>220</v>
      </c>
      <c r="D49" s="90" t="s">
        <v>221</v>
      </c>
      <c r="E49" s="108" t="s">
        <v>230</v>
      </c>
      <c r="F49" s="99"/>
      <c r="G49" s="99"/>
      <c r="H49" s="99"/>
      <c r="I49" s="100"/>
    </row>
    <row r="50" spans="1:9" ht="26.25" customHeight="1" x14ac:dyDescent="0.15">
      <c r="A50" s="93">
        <v>45</v>
      </c>
      <c r="B50" s="90" t="s">
        <v>117</v>
      </c>
      <c r="C50" s="90" t="s">
        <v>222</v>
      </c>
      <c r="D50" s="90" t="s">
        <v>223</v>
      </c>
      <c r="E50" s="113" t="s">
        <v>321</v>
      </c>
      <c r="F50" s="112"/>
      <c r="G50" s="113" t="s">
        <v>321</v>
      </c>
      <c r="H50" s="112"/>
      <c r="I50" s="100"/>
    </row>
    <row r="51" spans="1:9" ht="26.25" customHeight="1" x14ac:dyDescent="0.15">
      <c r="A51" s="93">
        <v>46</v>
      </c>
      <c r="B51" s="90" t="s">
        <v>118</v>
      </c>
      <c r="C51" s="90" t="s">
        <v>224</v>
      </c>
      <c r="D51" s="90" t="s">
        <v>225</v>
      </c>
      <c r="E51" s="108" t="s">
        <v>282</v>
      </c>
      <c r="F51" s="99"/>
      <c r="G51" s="99"/>
      <c r="H51" s="99"/>
      <c r="I51" s="100"/>
    </row>
    <row r="52" spans="1:9" ht="26.25" customHeight="1" x14ac:dyDescent="0.15">
      <c r="A52"/>
      <c r="B52"/>
      <c r="E52"/>
      <c r="F52"/>
      <c r="G52"/>
      <c r="H52"/>
    </row>
    <row r="53" spans="1:9" ht="26.25" customHeight="1" x14ac:dyDescent="0.15">
      <c r="A53"/>
      <c r="B53"/>
      <c r="E53"/>
      <c r="F53"/>
      <c r="G53"/>
      <c r="H53"/>
    </row>
    <row r="54" spans="1:9" ht="26.25" customHeight="1" x14ac:dyDescent="0.15">
      <c r="A54"/>
      <c r="B54"/>
      <c r="E54"/>
      <c r="F54"/>
      <c r="G54"/>
      <c r="H54"/>
    </row>
  </sheetData>
  <mergeCells count="8">
    <mergeCell ref="B5:C5"/>
    <mergeCell ref="A1:I1"/>
    <mergeCell ref="D3:D4"/>
    <mergeCell ref="E3:I3"/>
    <mergeCell ref="A2:B2"/>
    <mergeCell ref="A3:A4"/>
    <mergeCell ref="B3:B4"/>
    <mergeCell ref="C3:C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CAF0-6A77-4E99-84D6-00FA58AD421A}">
  <dimension ref="A2:D4"/>
  <sheetViews>
    <sheetView workbookViewId="0">
      <selection activeCell="E25" sqref="E25"/>
    </sheetView>
  </sheetViews>
  <sheetFormatPr defaultRowHeight="13.5" x14ac:dyDescent="0.15"/>
  <sheetData>
    <row r="2" spans="1:4" x14ac:dyDescent="0.15">
      <c r="A2">
        <v>24</v>
      </c>
      <c r="B2">
        <v>9</v>
      </c>
      <c r="C2">
        <v>19</v>
      </c>
      <c r="D2">
        <v>16</v>
      </c>
    </row>
    <row r="3" spans="1:4" x14ac:dyDescent="0.15">
      <c r="A3">
        <v>42</v>
      </c>
      <c r="B3">
        <v>14</v>
      </c>
      <c r="C3">
        <v>27</v>
      </c>
      <c r="D3">
        <v>24</v>
      </c>
    </row>
    <row r="4" spans="1:4" x14ac:dyDescent="0.15">
      <c r="A4">
        <f>SUM(A2:A3)</f>
        <v>66</v>
      </c>
      <c r="B4">
        <f t="shared" ref="B4:D4" si="0">SUM(B2:B3)</f>
        <v>23</v>
      </c>
      <c r="C4">
        <f t="shared" si="0"/>
        <v>46</v>
      </c>
      <c r="D4">
        <f t="shared" si="0"/>
        <v>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병의원</vt:lpstr>
      <vt:lpstr>약국</vt:lpstr>
      <vt:lpstr>Sheet1</vt:lpstr>
      <vt:lpstr>병의원!Print_Area</vt:lpstr>
    </vt:vector>
  </TitlesOfParts>
  <Company>동대문구청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flatop</dc:creator>
  <cp:lastModifiedBy>user</cp:lastModifiedBy>
  <cp:lastPrinted>2025-01-10T01:36:04Z</cp:lastPrinted>
  <dcterms:created xsi:type="dcterms:W3CDTF">2003-08-21T04:33:59Z</dcterms:created>
  <dcterms:modified xsi:type="dcterms:W3CDTF">2026-09-14T01:38:57Z</dcterms:modified>
</cp:coreProperties>
</file>